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0875"/>
  </bookViews>
  <sheets>
    <sheet name="Документ" sheetId="2" r:id="rId1"/>
  </sheets>
  <definedNames>
    <definedName name="_xlnm.Print_Titles" localSheetId="0">Документ!$16:$18</definedName>
  </definedNames>
  <calcPr calcId="145621"/>
</workbook>
</file>

<file path=xl/calcChain.xml><?xml version="1.0" encoding="utf-8"?>
<calcChain xmlns="http://schemas.openxmlformats.org/spreadsheetml/2006/main">
  <c r="F132" i="2" l="1"/>
  <c r="F131" i="2" s="1"/>
  <c r="F122" i="2"/>
  <c r="F121" i="2"/>
  <c r="F120" i="2" s="1"/>
  <c r="F119" i="2" s="1"/>
  <c r="F99" i="2"/>
  <c r="F98" i="2"/>
  <c r="F97" i="2" s="1"/>
  <c r="F89" i="2" s="1"/>
  <c r="F82" i="2"/>
  <c r="F81" i="2"/>
  <c r="F80" i="2" s="1"/>
  <c r="F79" i="2" s="1"/>
  <c r="F78" i="2" s="1"/>
  <c r="F66" i="2"/>
  <c r="F65" i="2" s="1"/>
  <c r="F64" i="2" s="1"/>
  <c r="F63" i="2" s="1"/>
  <c r="F62" i="2" s="1"/>
  <c r="F56" i="2"/>
  <c r="F51" i="2" s="1"/>
  <c r="F50" i="2" s="1"/>
  <c r="F31" i="2"/>
  <c r="F27" i="2"/>
  <c r="F26" i="2" s="1"/>
  <c r="F25" i="2" s="1"/>
  <c r="E144" i="2"/>
  <c r="E31" i="2"/>
  <c r="E27" i="2" s="1"/>
  <c r="E26" i="2" s="1"/>
  <c r="E25" i="2" s="1"/>
  <c r="E19" i="2" s="1"/>
  <c r="E57" i="2"/>
  <c r="E56" i="2" s="1"/>
  <c r="E51" i="2" s="1"/>
  <c r="E50" i="2" s="1"/>
  <c r="E66" i="2"/>
  <c r="E65" i="2" s="1"/>
  <c r="E64" i="2" s="1"/>
  <c r="E63" i="2" s="1"/>
  <c r="E62" i="2" s="1"/>
  <c r="E82" i="2"/>
  <c r="E81" i="2" s="1"/>
  <c r="E80" i="2" s="1"/>
  <c r="E79" i="2" s="1"/>
  <c r="E78" i="2" s="1"/>
  <c r="E99" i="2"/>
  <c r="E98" i="2" s="1"/>
  <c r="E97" i="2" s="1"/>
  <c r="E89" i="2" s="1"/>
  <c r="G114" i="2"/>
  <c r="G113" i="2"/>
  <c r="G112" i="2"/>
  <c r="F19" i="2" l="1"/>
  <c r="F144" i="2" s="1"/>
  <c r="E122" i="2" l="1"/>
  <c r="E121" i="2" s="1"/>
  <c r="E120" i="2" s="1"/>
  <c r="E119" i="2" s="1"/>
  <c r="E132" i="2"/>
  <c r="E131" i="2" s="1"/>
  <c r="G143" i="2" l="1"/>
  <c r="G142" i="2"/>
  <c r="G141" i="2"/>
  <c r="G140" i="2"/>
  <c r="G139" i="2"/>
  <c r="G138" i="2"/>
  <c r="G137" i="2"/>
  <c r="G136" i="2"/>
  <c r="G135" i="2"/>
  <c r="G134" i="2"/>
  <c r="G133" i="2"/>
  <c r="G132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5" i="2"/>
  <c r="G44" i="2"/>
  <c r="G43" i="2"/>
  <c r="G42" i="2"/>
  <c r="G41" i="2"/>
  <c r="G40" i="2"/>
  <c r="G35" i="2"/>
  <c r="G34" i="2"/>
  <c r="G33" i="2"/>
  <c r="G32" i="2"/>
  <c r="G31" i="2"/>
  <c r="G30" i="2"/>
  <c r="G29" i="2"/>
  <c r="G28" i="2"/>
  <c r="G27" i="2"/>
  <c r="G26" i="2"/>
  <c r="G25" i="2"/>
  <c r="G19" i="2"/>
  <c r="G131" i="2"/>
  <c r="G144" i="2" l="1"/>
</calcChain>
</file>

<file path=xl/sharedStrings.xml><?xml version="1.0" encoding="utf-8"?>
<sst xmlns="http://schemas.openxmlformats.org/spreadsheetml/2006/main" count="418" uniqueCount="180">
  <si>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</si>
  <si>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</si>
  <si>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</si>
  <si>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</si>
  <si>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</si>
  <si>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</si>
  <si>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</si>
  <si>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</si>
  <si>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</si>
  <si>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"Развитие муниципальной службы в муниципальном образовании сельское поселение "Деревня Карцово"</t>
  </si>
  <si>
    <t>25 0 00 00000</t>
  </si>
  <si>
    <t xml:space="preserve">        Основное мероприятие "Обеспечение деятельности органа местного самоуправления муниципального образования сельского поселения "Деревня Карцово"</t>
  </si>
  <si>
    <t>25 0 01 00000</t>
  </si>
  <si>
    <t xml:space="preserve">          Высшее должностное лицо администрации (исполнительно-распорядительного органа) МО СП "Деревня Карцово"</t>
  </si>
  <si>
    <t>25 0 01 00300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</si>
  <si>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</si>
  <si>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</si>
  <si>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</si>
  <si>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</si>
  <si>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Центральный аппарат</t>
  </si>
  <si>
    <t>25 0 01 00400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</si>
  <si>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</si>
  <si>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</si>
  <si>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</si>
  <si>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</si>
  <si>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</si>
  <si>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</si>
  <si>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</si>
  <si>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</si>
  <si>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</si>
  <si>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</si>
  <si>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выборов"</t>
  </si>
  <si>
    <t>25 0 04 00000</t>
  </si>
  <si>
    <t xml:space="preserve">          Мероприятия по подготовке и проведению выборов</t>
  </si>
  <si>
    <t>25 0 04 00150</t>
  </si>
  <si>
    <t xml:space="preserve">  Другие общегосударственные вопросы</t>
  </si>
  <si>
    <t>0113</t>
  </si>
  <si>
    <t xml:space="preserve">          Материальное стимулирование</t>
  </si>
  <si>
    <t>25 0 01 00050</t>
  </si>
  <si>
    <t xml:space="preserve">        Основное мероприятие "Выполнение других обязательств муниципального образования СП "Деревня Карцово"</t>
  </si>
  <si>
    <t>25 0 03 00000</t>
  </si>
  <si>
    <t xml:space="preserve">          Выполнение других обязательств муниципального образования СП "Деревня Карцово"</t>
  </si>
  <si>
    <t>25 0 03 00600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</si>
  <si>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</si>
  <si>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</si>
  <si>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</si>
  <si>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</si>
  <si>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</t>
  </si>
  <si>
    <t>99 0 00 00000</t>
  </si>
  <si>
    <t xml:space="preserve">      Непрограмные расходы федеральных органов исполнительной власти</t>
  </si>
  <si>
    <t>99 9 00 00000</t>
  </si>
  <si>
    <t xml:space="preserve">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</si>
  <si>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</si>
  <si>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</si>
  <si>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</si>
  <si>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</si>
  <si>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</si>
  <si>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Муниципальная программа "Пожарная безопастность и защита населения сельского поселения "Деревня Карцово"</t>
  </si>
  <si>
    <t>01 0 00 00000</t>
  </si>
  <si>
    <t>01 0 01 00000</t>
  </si>
  <si>
    <t>01 0 01 00010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</si>
  <si>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</si>
  <si>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</si>
  <si>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</si>
  <si>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</si>
  <si>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"Дорожное хозяйство СП "Деревня Карцово"</t>
  </si>
  <si>
    <t>30 0 00 00000</t>
  </si>
  <si>
    <t xml:space="preserve">      Подпрограмма " Совершенствование и развитие сети автомобильных дорог общего пользования местного значения сельского поселения "Деревня Карцово""</t>
  </si>
  <si>
    <t>30 1 00 00000</t>
  </si>
  <si>
    <t xml:space="preserve">        Осуществление переданных полномочий</t>
  </si>
  <si>
    <t>30 1 П0 00000</t>
  </si>
  <si>
    <t xml:space="preserve">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</si>
  <si>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</si>
  <si>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</si>
  <si>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</si>
  <si>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</si>
  <si>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</si>
  <si>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</si>
  <si>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</si>
  <si>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"Развитие жилищно-коммунального хозяйства СП "Деревня Карцово"</t>
  </si>
  <si>
    <t>60 0 00 00000</t>
  </si>
  <si>
    <t xml:space="preserve">      Подпрограмма "Жилищное хозяйство сельского поселения "Деревня Карцово"</t>
  </si>
  <si>
    <t>60 4 00 00000</t>
  </si>
  <si>
    <t xml:space="preserve">        Основное мероприятие "Жилищное хозяйство сельского поселения "Деревня Карцово"</t>
  </si>
  <si>
    <t>60 4 04 00000</t>
  </si>
  <si>
    <t xml:space="preserve">          "Жилищное хозяйство сельского поселения "Деревня Карцово"</t>
  </si>
  <si>
    <t>60 4 04 00040</t>
  </si>
  <si>
    <t xml:space="preserve">  Благоустройство</t>
  </si>
  <si>
    <t>0503</t>
  </si>
  <si>
    <t xml:space="preserve">      Подпрограмма "Благоустройство СП "Деревня Карцово"</t>
  </si>
  <si>
    <t>60 1 00 00000</t>
  </si>
  <si>
    <t xml:space="preserve">        Основное мероприятие "Уличное освещение"</t>
  </si>
  <si>
    <t>60 1 01 00000</t>
  </si>
  <si>
    <t xml:space="preserve">          "Уличное освещение"</t>
  </si>
  <si>
    <t>60 1 01 00010</t>
  </si>
  <si>
    <t xml:space="preserve">        Основное мероприятие "Содержание детской и спортивной площадок"</t>
  </si>
  <si>
    <t>60 1 02 00000</t>
  </si>
  <si>
    <t xml:space="preserve">          "Содержание детской и спортивной площадок"</t>
  </si>
  <si>
    <t>60 1 02 00020</t>
  </si>
  <si>
    <t xml:space="preserve">        Основное мероприятие "Мероприятия по благоустройству сельского поселения "Деревня Карцово"</t>
  </si>
  <si>
    <t>60 1 03 00000</t>
  </si>
  <si>
    <t xml:space="preserve">          "Мероприятия по благоустройству сельского поселения "Деревня Карцово"</t>
  </si>
  <si>
    <t>60 1 03 00030</t>
  </si>
  <si>
    <t>60 1 П0 00000</t>
  </si>
  <si>
    <t xml:space="preserve">          Основное мероприятие "Осуществление переданных полномочий на организацию ритуальных услуг и содержание мест захоронения"</t>
  </si>
  <si>
    <t>60 1 П0 00070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</si>
  <si>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</si>
  <si>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</si>
  <si>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</si>
  <si>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</si>
  <si>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"Развитие культуры в муниципальном образовании сельское поселение "Деревня Карцово"</t>
  </si>
  <si>
    <t>11 0 00 00000</t>
  </si>
  <si>
    <t xml:space="preserve">      Подпрограмма "Содержание учреждения культуры"</t>
  </si>
  <si>
    <t>11 1 00 00000</t>
  </si>
  <si>
    <t xml:space="preserve">        Основное мероприятие "Расходы на содержание учреждения культуры"</t>
  </si>
  <si>
    <t>11 1 01 00000</t>
  </si>
  <si>
    <t xml:space="preserve">          Расходы на содержание учреждения культуры</t>
  </si>
  <si>
    <t>11 1 01 00100</t>
  </si>
  <si>
    <t xml:space="preserve">        Основное мероприятие "Осуществление переданных полномочий на содержание дома культуры"</t>
  </si>
  <si>
    <t>11 1 02 00000</t>
  </si>
  <si>
    <t xml:space="preserve">          "Укрепление и развитие материально-технической базы учреждений культуры"</t>
  </si>
  <si>
    <t>11 1 02 00200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</si>
  <si>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</si>
  <si>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</si>
  <si>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</si>
  <si>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</si>
  <si>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</si>
  <si>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</si>
  <si>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</si>
  <si>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</si>
  <si>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"Развитие учреждений культуры"</t>
  </si>
  <si>
    <t>11 2 00 00000</t>
  </si>
  <si>
    <t xml:space="preserve">        Основное мероприятие " Оплата льгот по оплате ЖКУ работникам культуры, работающим на селе"</t>
  </si>
  <si>
    <t>11 2 03 00000</t>
  </si>
  <si>
    <t xml:space="preserve">          Оплата льгот по оплате ЖКУ работникам культуры, работающим на селе</t>
  </si>
  <si>
    <t>11 2 03 00300</t>
  </si>
  <si>
    <t xml:space="preserve">        Основное мероприятие "Мероприятия по участию в районном конкурсе на лучшее организационное и метериально-техническое обеспечение выборов на территории Дзержинского района"</t>
  </si>
  <si>
    <t>25 0 06 00000</t>
  </si>
  <si>
    <t xml:space="preserve">          "Социальная поддержка лицам, замещавшим муниципальные должности сельских  поселений".</t>
  </si>
  <si>
    <t>25 0 06 00800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</si>
  <si>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</si>
  <si>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</si>
  <si>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</si>
  <si>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</si>
  <si>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>Итого</t>
  </si>
  <si>
    <t>исполнение %</t>
  </si>
  <si>
    <t xml:space="preserve">
Приложение  №  3  
к решению                                                                                                                                                                                                                                                                  Сельской Думы
сельского поселения
«Деревня Карцово» 
                                                          №    от      г.</t>
  </si>
  <si>
    <t>Бюджетные ассигнования на 2021 год</t>
  </si>
  <si>
    <t>Исполнено за  2021 год</t>
  </si>
  <si>
    <t xml:space="preserve">                  Мероприятие "Озеленение"</t>
  </si>
  <si>
    <t xml:space="preserve">                    Прочая закупка товаров, работ и услуг</t>
  </si>
  <si>
    <t xml:space="preserve">                      Увеличение стоимости прочих материальных запасов</t>
  </si>
  <si>
    <t>000</t>
  </si>
  <si>
    <t>244</t>
  </si>
  <si>
    <t>60 1 04 00040</t>
  </si>
  <si>
    <t xml:space="preserve">          "Пожарная безопасность и защита населения сельского поселения "Деревня Карцово" на 2019-2023 годы и плановый 2025 г.</t>
  </si>
  <si>
    <t xml:space="preserve">        Основное мероприятие "Пожарная безопасность и защита населения сельского поселения "Деревня Карцово" на 2019-2023 годы и плановый 2025 г</t>
  </si>
  <si>
    <t>Муниципальная программа "Развитие муниципальной службы в муниципальном образовании сельское поселение "Деревня Карцово"</t>
  </si>
  <si>
    <t>Основное мероприятие "Резервный фонд"</t>
  </si>
  <si>
    <t>Резервный фонд СП "Деревня Карцово"</t>
  </si>
  <si>
    <t>Иные бюджетные ассигнования</t>
  </si>
  <si>
    <t>0111</t>
  </si>
  <si>
    <t>25 0 02 00000</t>
  </si>
  <si>
    <t>25 0 02 00500</t>
  </si>
  <si>
    <t xml:space="preserve">                      Уплата прочих налогов, сборов</t>
  </si>
  <si>
    <t xml:space="preserve">                        Налоги, пошлины и сборы</t>
  </si>
  <si>
    <t xml:space="preserve">                      Уплата иных платежей</t>
  </si>
  <si>
    <t>2500100400</t>
  </si>
  <si>
    <t>852</t>
  </si>
  <si>
    <t>853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</si>
  <si>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</si>
  <si>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Муниципальная программа "Развитие муниципальной службы в муниципальном образовании сельское поселение "Деревня Карцово"</t>
  </si>
  <si>
    <t xml:space="preserve">                Основное мероприятие "Обеспечение деятельности органа местного самоуправления муниципального образования сельского поселения "Деревня Карцово"</t>
  </si>
  <si>
    <t xml:space="preserve">                    Депутаты представительного органа муниципального образования СП "Деревня Карцово"</t>
  </si>
  <si>
    <t>0103</t>
  </si>
  <si>
    <t>0000000000</t>
  </si>
  <si>
    <t>2500000000</t>
  </si>
  <si>
    <t>2500100000</t>
  </si>
  <si>
    <t>2500100200</t>
  </si>
  <si>
    <r>
      <t xml:space="preserve"> Исполнение распределения бюджетных ассигнований муниципального бюджета сельского поселения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b/>
        <sz val="9"/>
        <color rgb="FF000000"/>
        <rFont val="Times New Roman"/>
        <family val="1"/>
        <charset val="204"/>
      </rPr>
      <t xml:space="preserve">"ДЕРЕВНЯ КАРЦОВО" </t>
    </r>
    <r>
      <rPr>
        <b/>
        <sz val="12"/>
        <color rgb="FF000000"/>
        <rFont val="Times New Roman"/>
        <family val="1"/>
        <charset val="204"/>
      </rPr>
      <t xml:space="preserve">                              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</si>
</sst>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12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9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62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3" fontId="3" fillId="0" borderId="2" xfId="7" applyNumberFormat="1" applyFill="1" applyProtection="1">
      <alignment horizontal="center" vertical="center" shrinkToFit="1"/>
    </xf>
    <xf numFmtId="3" fontId="3" fillId="0" borderId="2" xfId="10" applyNumberFormat="1" applyFill="1" applyProtection="1">
      <alignment horizontal="right" vertical="top" shrinkToFit="1"/>
    </xf>
    <xf numFmtId="3" fontId="1" fillId="0" borderId="2" xfId="13" applyNumberFormat="1" applyFill="1" applyProtection="1">
      <alignment horizontal="right" vertical="top" shrinkToFit="1"/>
    </xf>
    <xf numFmtId="3" fontId="3" fillId="0" borderId="2" xfId="15" applyNumberFormat="1" applyFill="1" applyProtection="1">
      <alignment horizontal="right" vertical="top" shrinkToFit="1"/>
    </xf>
    <xf numFmtId="3" fontId="1" fillId="0" borderId="3" xfId="16" applyNumberFormat="1" applyFill="1" applyProtection="1"/>
    <xf numFmtId="3" fontId="4" fillId="0" borderId="1" xfId="18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0" fontId="3" fillId="0" borderId="2" xfId="7" applyNumberFormat="1" applyAlignment="1" applyProtection="1">
      <alignment horizontal="right" vertical="center" shrinkToFit="1"/>
    </xf>
    <xf numFmtId="0" fontId="1" fillId="0" borderId="3" xfId="16" applyNumberFormat="1" applyAlignment="1" applyProtection="1">
      <alignment horizontal="right"/>
    </xf>
    <xf numFmtId="0" fontId="1" fillId="0" borderId="1" xfId="17" applyAlignment="1">
      <alignment horizontal="right" wrapText="1"/>
    </xf>
    <xf numFmtId="0" fontId="0" fillId="0" borderId="0" xfId="0" applyAlignment="1" applyProtection="1">
      <alignment horizontal="right"/>
      <protection locked="0"/>
    </xf>
    <xf numFmtId="49" fontId="0" fillId="0" borderId="0" xfId="0" applyNumberFormat="1" applyProtection="1">
      <protection locked="0"/>
    </xf>
    <xf numFmtId="164" fontId="3" fillId="0" borderId="2" xfId="7" applyNumberFormat="1" applyAlignment="1" applyProtection="1">
      <alignment horizontal="right" vertical="center" shrinkToFit="1"/>
    </xf>
    <xf numFmtId="164" fontId="1" fillId="0" borderId="3" xfId="16" applyNumberFormat="1" applyAlignment="1" applyProtection="1">
      <alignment horizontal="right"/>
    </xf>
    <xf numFmtId="164" fontId="1" fillId="0" borderId="1" xfId="17" applyNumberFormat="1" applyAlignment="1">
      <alignment horizontal="right" wrapText="1"/>
    </xf>
    <xf numFmtId="164" fontId="0" fillId="0" borderId="0" xfId="0" applyNumberFormat="1" applyAlignment="1" applyProtection="1">
      <alignment horizontal="right"/>
      <protection locked="0"/>
    </xf>
    <xf numFmtId="0" fontId="1" fillId="0" borderId="2" xfId="9" applyNumberFormat="1" applyFont="1" applyFill="1" applyAlignment="1" applyProtection="1">
      <alignment horizontal="left" vertical="top" wrapText="1"/>
    </xf>
    <xf numFmtId="3" fontId="1" fillId="0" borderId="10" xfId="13" applyNumberFormat="1" applyFill="1" applyBorder="1" applyProtection="1">
      <alignment horizontal="right" vertical="top" shrinkToFit="1"/>
    </xf>
    <xf numFmtId="49" fontId="1" fillId="0" borderId="6" xfId="12" applyNumberFormat="1" applyBorder="1" applyProtection="1">
      <alignment horizontal="center" vertical="top" wrapText="1"/>
    </xf>
    <xf numFmtId="49" fontId="1" fillId="0" borderId="7" xfId="12" applyNumberFormat="1" applyBorder="1" applyProtection="1">
      <alignment horizontal="center" vertical="top" wrapText="1"/>
    </xf>
    <xf numFmtId="1" fontId="10" fillId="0" borderId="8" xfId="4" applyNumberFormat="1" applyFont="1" applyBorder="1" applyAlignment="1" applyProtection="1">
      <alignment horizontal="center" vertical="top" shrinkToFit="1"/>
    </xf>
    <xf numFmtId="3" fontId="3" fillId="0" borderId="2" xfId="13" applyNumberFormat="1" applyFont="1" applyFill="1" applyProtection="1">
      <alignment horizontal="right" vertical="top" shrinkToFit="1"/>
    </xf>
    <xf numFmtId="49" fontId="1" fillId="0" borderId="10" xfId="12" applyNumberFormat="1" applyBorder="1" applyProtection="1">
      <alignment horizontal="center" vertical="top" wrapText="1"/>
    </xf>
    <xf numFmtId="49" fontId="1" fillId="0" borderId="7" xfId="11" applyNumberFormat="1" applyBorder="1" applyProtection="1">
      <alignment horizontal="left" vertical="top" wrapText="1"/>
    </xf>
    <xf numFmtId="49" fontId="1" fillId="0" borderId="8" xfId="4" applyNumberFormat="1" applyBorder="1" applyAlignment="1" applyProtection="1">
      <alignment horizontal="left" vertical="top" wrapText="1"/>
    </xf>
    <xf numFmtId="49" fontId="1" fillId="0" borderId="2" xfId="7" applyNumberFormat="1" applyFont="1" applyAlignment="1" applyProtection="1">
      <alignment horizontal="center" vertical="top" wrapText="1"/>
    </xf>
    <xf numFmtId="1" fontId="1" fillId="0" borderId="8" xfId="4" applyNumberFormat="1" applyBorder="1" applyAlignment="1" applyProtection="1">
      <alignment horizontal="center" vertical="top" shrinkToFit="1"/>
    </xf>
    <xf numFmtId="0" fontId="1" fillId="0" borderId="9" xfId="9" applyNumberFormat="1" applyFont="1" applyBorder="1" applyAlignment="1" applyProtection="1">
      <alignment vertical="top" wrapText="1"/>
    </xf>
    <xf numFmtId="1" fontId="1" fillId="0" borderId="8" xfId="4" applyNumberFormat="1" applyFont="1" applyBorder="1" applyAlignment="1" applyProtection="1">
      <alignment horizontal="center" vertical="top" shrinkToFit="1"/>
    </xf>
    <xf numFmtId="49" fontId="3" fillId="0" borderId="6" xfId="9" applyNumberFormat="1" applyBorder="1" applyProtection="1">
      <alignment horizontal="center" vertical="top" wrapText="1"/>
    </xf>
    <xf numFmtId="3" fontId="1" fillId="0" borderId="10" xfId="10" applyNumberFormat="1" applyFont="1" applyFill="1" applyBorder="1" applyProtection="1">
      <alignment horizontal="right" vertical="top" shrinkToFit="1"/>
    </xf>
    <xf numFmtId="0" fontId="0" fillId="0" borderId="0" xfId="0" applyAlignment="1" applyProtection="1">
      <alignment horizontal="right" vertical="top" wrapText="1"/>
      <protection locked="0"/>
    </xf>
    <xf numFmtId="0" fontId="0" fillId="0" borderId="0" xfId="0" applyAlignment="1">
      <alignment horizontal="righ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8" fillId="5" borderId="6" xfId="6" applyNumberFormat="1" applyFont="1" applyFill="1" applyBorder="1" applyAlignment="1" applyProtection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3" fillId="0" borderId="6" xfId="6" applyNumberFormat="1" applyBorder="1" applyAlignment="1" applyProtection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164" fontId="8" fillId="5" borderId="6" xfId="6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"/>
  <sheetViews>
    <sheetView tabSelected="1" zoomScaleNormal="100" zoomScaleSheetLayoutView="100" workbookViewId="0">
      <selection activeCell="J11" sqref="J11"/>
    </sheetView>
  </sheetViews>
  <sheetFormatPr defaultRowHeight="15" x14ac:dyDescent="0.25"/>
  <cols>
    <col min="1" max="1" width="62.28515625" style="1" customWidth="1"/>
    <col min="2" max="2" width="10.5703125" style="1" customWidth="1"/>
    <col min="3" max="3" width="17.140625" style="1" customWidth="1"/>
    <col min="4" max="4" width="12.7109375" style="1" customWidth="1"/>
    <col min="5" max="5" width="12.140625" style="19" customWidth="1"/>
    <col min="6" max="6" width="12.5703125" style="24" customWidth="1"/>
    <col min="7" max="7" width="13.42578125" style="15" customWidth="1"/>
    <col min="8" max="16384" width="9.140625" style="1"/>
  </cols>
  <sheetData>
    <row r="1" spans="1:7" x14ac:dyDescent="0.25">
      <c r="D1" s="40" t="s">
        <v>146</v>
      </c>
      <c r="E1" s="41"/>
      <c r="F1" s="41"/>
      <c r="G1" s="41"/>
    </row>
    <row r="2" spans="1:7" x14ac:dyDescent="0.25">
      <c r="D2" s="41"/>
      <c r="E2" s="41"/>
      <c r="F2" s="41"/>
      <c r="G2" s="41"/>
    </row>
    <row r="3" spans="1:7" x14ac:dyDescent="0.25">
      <c r="D3" s="41"/>
      <c r="E3" s="41"/>
      <c r="F3" s="41"/>
      <c r="G3" s="41"/>
    </row>
    <row r="4" spans="1:7" x14ac:dyDescent="0.25">
      <c r="D4" s="41"/>
      <c r="E4" s="41"/>
      <c r="F4" s="41"/>
      <c r="G4" s="41"/>
    </row>
    <row r="5" spans="1:7" x14ac:dyDescent="0.25">
      <c r="D5" s="41"/>
      <c r="E5" s="41"/>
      <c r="F5" s="41"/>
      <c r="G5" s="41"/>
    </row>
    <row r="6" spans="1:7" x14ac:dyDescent="0.25">
      <c r="D6" s="41"/>
      <c r="E6" s="41"/>
      <c r="F6" s="41"/>
      <c r="G6" s="41"/>
    </row>
    <row r="7" spans="1:7" x14ac:dyDescent="0.25">
      <c r="D7" s="41"/>
      <c r="E7" s="41"/>
      <c r="F7" s="41"/>
      <c r="G7" s="41"/>
    </row>
    <row r="8" spans="1:7" x14ac:dyDescent="0.25">
      <c r="D8" s="41"/>
      <c r="E8" s="41"/>
      <c r="F8" s="41"/>
      <c r="G8" s="41"/>
    </row>
    <row r="9" spans="1:7" x14ac:dyDescent="0.25">
      <c r="D9" s="41"/>
      <c r="E9" s="41"/>
      <c r="F9" s="41"/>
      <c r="G9" s="41"/>
    </row>
    <row r="10" spans="1:7" x14ac:dyDescent="0.25">
      <c r="D10" s="41"/>
      <c r="E10" s="41"/>
      <c r="F10" s="41"/>
      <c r="G10" s="41"/>
    </row>
    <row r="11" spans="1:7" x14ac:dyDescent="0.25">
      <c r="A11" s="52"/>
      <c r="B11" s="53"/>
      <c r="C11" s="53"/>
      <c r="D11" s="53"/>
      <c r="E11" s="53"/>
      <c r="F11" s="53"/>
      <c r="G11" s="53"/>
    </row>
    <row r="12" spans="1:7" ht="66.75" customHeight="1" x14ac:dyDescent="0.25">
      <c r="A12" s="54" t="s">
        <v>179</v>
      </c>
      <c r="B12" s="55"/>
      <c r="C12" s="55"/>
      <c r="D12" s="55"/>
      <c r="E12" s="55"/>
      <c r="F12" s="55"/>
      <c r="G12" s="55"/>
    </row>
    <row r="13" spans="1:7" ht="15.75" customHeight="1" x14ac:dyDescent="0.25">
      <c r="A13" s="56"/>
      <c r="B13" s="57"/>
      <c r="C13" s="57"/>
      <c r="D13" s="57"/>
      <c r="E13" s="57"/>
      <c r="F13" s="57"/>
      <c r="G13" s="57"/>
    </row>
    <row r="14" spans="1:7" ht="15.2" customHeight="1" x14ac:dyDescent="0.25">
      <c r="A14" s="58"/>
      <c r="B14" s="59"/>
      <c r="C14" s="59"/>
      <c r="D14" s="59"/>
      <c r="E14" s="59"/>
      <c r="F14" s="59"/>
      <c r="G14" s="59"/>
    </row>
    <row r="15" spans="1:7" ht="12.75" customHeight="1" x14ac:dyDescent="0.25">
      <c r="A15" s="60" t="s">
        <v>0</v>
      </c>
      <c r="B15" s="61"/>
      <c r="C15" s="61"/>
      <c r="D15" s="61"/>
      <c r="E15" s="61"/>
      <c r="F15" s="61"/>
      <c r="G15" s="61"/>
    </row>
    <row r="16" spans="1:7" ht="15.75" customHeight="1" x14ac:dyDescent="0.25">
      <c r="A16" s="46" t="s">
        <v>1</v>
      </c>
      <c r="B16" s="46" t="s">
        <v>2</v>
      </c>
      <c r="C16" s="46" t="s">
        <v>3</v>
      </c>
      <c r="D16" s="46" t="s">
        <v>4</v>
      </c>
      <c r="E16" s="48" t="s">
        <v>147</v>
      </c>
      <c r="F16" s="50" t="s">
        <v>148</v>
      </c>
      <c r="G16" s="44" t="s">
        <v>145</v>
      </c>
    </row>
    <row r="17" spans="1:8" ht="78" customHeight="1" x14ac:dyDescent="0.25">
      <c r="A17" s="47"/>
      <c r="B17" s="47"/>
      <c r="C17" s="47"/>
      <c r="D17" s="47"/>
      <c r="E17" s="49"/>
      <c r="F17" s="51"/>
      <c r="G17" s="45"/>
    </row>
    <row r="18" spans="1:8" ht="12.75" customHeight="1" x14ac:dyDescent="0.25">
      <c r="A18" s="2">
        <v>1</v>
      </c>
      <c r="B18" s="2">
        <v>2</v>
      </c>
      <c r="C18" s="2">
        <v>3</v>
      </c>
      <c r="D18" s="2">
        <v>4</v>
      </c>
      <c r="E18" s="16"/>
      <c r="F18" s="21"/>
      <c r="G18" s="9">
        <v>5</v>
      </c>
    </row>
    <row r="19" spans="1:8" x14ac:dyDescent="0.25">
      <c r="A19" s="3" t="s">
        <v>5</v>
      </c>
      <c r="B19" s="38" t="s">
        <v>6</v>
      </c>
      <c r="C19" s="38"/>
      <c r="D19" s="38"/>
      <c r="E19" s="10">
        <f>SUM(E20+E25+E40+E46+E50)</f>
        <v>2141985</v>
      </c>
      <c r="F19" s="10">
        <f>SUM(F20+F25+F40+F46+F50)</f>
        <v>1901177</v>
      </c>
      <c r="G19" s="12">
        <f t="shared" ref="G19:G88" si="0">SUM(F19/E19*100)</f>
        <v>88.75771772444719</v>
      </c>
      <c r="H19" s="20"/>
    </row>
    <row r="20" spans="1:8" ht="38.25" x14ac:dyDescent="0.25">
      <c r="A20" s="36" t="s">
        <v>170</v>
      </c>
      <c r="B20" s="35" t="s">
        <v>174</v>
      </c>
      <c r="C20" s="35" t="s">
        <v>175</v>
      </c>
      <c r="D20" s="35"/>
      <c r="E20" s="39">
        <v>5000</v>
      </c>
      <c r="F20" s="39">
        <v>3000</v>
      </c>
      <c r="G20" s="12"/>
      <c r="H20" s="20"/>
    </row>
    <row r="21" spans="1:8" ht="25.5" x14ac:dyDescent="0.25">
      <c r="A21" s="36" t="s">
        <v>171</v>
      </c>
      <c r="B21" s="35" t="s">
        <v>174</v>
      </c>
      <c r="C21" s="35" t="s">
        <v>176</v>
      </c>
      <c r="D21" s="35"/>
      <c r="E21" s="39">
        <v>5000</v>
      </c>
      <c r="F21" s="39">
        <v>3000</v>
      </c>
      <c r="G21" s="12"/>
      <c r="H21" s="20"/>
    </row>
    <row r="22" spans="1:8" ht="38.25" x14ac:dyDescent="0.25">
      <c r="A22" s="36" t="s">
        <v>172</v>
      </c>
      <c r="B22" s="35" t="s">
        <v>174</v>
      </c>
      <c r="C22" s="35" t="s">
        <v>177</v>
      </c>
      <c r="D22" s="35"/>
      <c r="E22" s="39">
        <v>5000</v>
      </c>
      <c r="F22" s="39">
        <v>3000</v>
      </c>
      <c r="G22" s="12"/>
      <c r="H22" s="20"/>
    </row>
    <row r="23" spans="1:8" ht="25.5" x14ac:dyDescent="0.25">
      <c r="A23" s="36" t="s">
        <v>173</v>
      </c>
      <c r="B23" s="35" t="s">
        <v>174</v>
      </c>
      <c r="C23" s="35" t="s">
        <v>178</v>
      </c>
      <c r="D23" s="35"/>
      <c r="E23" s="39">
        <v>5000</v>
      </c>
      <c r="F23" s="39">
        <v>3000</v>
      </c>
      <c r="G23" s="12"/>
      <c r="H23" s="20"/>
    </row>
    <row r="24" spans="1:8" x14ac:dyDescent="0.25">
      <c r="A24" s="36" t="s">
        <v>166</v>
      </c>
      <c r="B24" s="35" t="s">
        <v>174</v>
      </c>
      <c r="C24" s="35" t="s">
        <v>178</v>
      </c>
      <c r="D24" s="35" t="s">
        <v>169</v>
      </c>
      <c r="E24" s="39">
        <v>5000</v>
      </c>
      <c r="F24" s="39">
        <v>3000</v>
      </c>
      <c r="G24" s="12"/>
      <c r="H24" s="20"/>
    </row>
    <row r="25" spans="1:8" ht="38.25" x14ac:dyDescent="0.25">
      <c r="A25" s="5" t="s">
        <v>7</v>
      </c>
      <c r="B25" s="28" t="s">
        <v>8</v>
      </c>
      <c r="C25" s="28"/>
      <c r="D25" s="28"/>
      <c r="E25" s="11">
        <f>SUM(E26)</f>
        <v>2024655</v>
      </c>
      <c r="F25" s="11">
        <f>SUM(F26)</f>
        <v>1805527</v>
      </c>
      <c r="G25" s="12">
        <f t="shared" si="0"/>
        <v>89.177020282467879</v>
      </c>
      <c r="H25" s="20"/>
    </row>
    <row r="26" spans="1:8" ht="25.5" x14ac:dyDescent="0.25">
      <c r="A26" s="5" t="s">
        <v>9</v>
      </c>
      <c r="B26" s="6" t="s">
        <v>8</v>
      </c>
      <c r="C26" s="6" t="s">
        <v>10</v>
      </c>
      <c r="D26" s="6"/>
      <c r="E26" s="11">
        <f>SUM(E27)</f>
        <v>2024655</v>
      </c>
      <c r="F26" s="11">
        <f>SUM(F27)</f>
        <v>1805527</v>
      </c>
      <c r="G26" s="12">
        <f t="shared" si="0"/>
        <v>89.177020282467879</v>
      </c>
      <c r="H26" s="20"/>
    </row>
    <row r="27" spans="1:8" ht="38.25" x14ac:dyDescent="0.25">
      <c r="A27" s="5" t="s">
        <v>11</v>
      </c>
      <c r="B27" s="6" t="s">
        <v>8</v>
      </c>
      <c r="C27" s="6" t="s">
        <v>12</v>
      </c>
      <c r="D27" s="6"/>
      <c r="E27" s="11">
        <f>SUM(E28+E31)</f>
        <v>2024655</v>
      </c>
      <c r="F27" s="11">
        <f>SUM(F28+F31)</f>
        <v>1805527</v>
      </c>
      <c r="G27" s="12">
        <f t="shared" si="0"/>
        <v>89.177020282467879</v>
      </c>
      <c r="H27" s="20"/>
    </row>
    <row r="28" spans="1:8" ht="25.5" x14ac:dyDescent="0.25">
      <c r="A28" s="5" t="s">
        <v>13</v>
      </c>
      <c r="B28" s="6" t="s">
        <v>8</v>
      </c>
      <c r="C28" s="6" t="s">
        <v>14</v>
      </c>
      <c r="D28" s="6"/>
      <c r="E28" s="11">
        <v>566937</v>
      </c>
      <c r="F28" s="11">
        <v>565403</v>
      </c>
      <c r="G28" s="12">
        <f t="shared" si="0"/>
        <v>99.72942319869756</v>
      </c>
      <c r="H28" s="20"/>
    </row>
    <row r="29" spans="1:8" ht="51" x14ac:dyDescent="0.25">
      <c r="A29" s="5" t="s">
        <v>15</v>
      </c>
      <c r="B29" s="6" t="s">
        <v>8</v>
      </c>
      <c r="C29" s="6" t="s">
        <v>14</v>
      </c>
      <c r="D29" s="6" t="s">
        <v>16</v>
      </c>
      <c r="E29" s="11">
        <v>566937</v>
      </c>
      <c r="F29" s="11">
        <v>565403</v>
      </c>
      <c r="G29" s="12">
        <f t="shared" si="0"/>
        <v>99.72942319869756</v>
      </c>
      <c r="H29" s="20"/>
    </row>
    <row r="30" spans="1:8" ht="25.5" x14ac:dyDescent="0.25">
      <c r="A30" s="5" t="s">
        <v>17</v>
      </c>
      <c r="B30" s="6" t="s">
        <v>8</v>
      </c>
      <c r="C30" s="6" t="s">
        <v>14</v>
      </c>
      <c r="D30" s="6" t="s">
        <v>18</v>
      </c>
      <c r="E30" s="11">
        <v>566937</v>
      </c>
      <c r="F30" s="11">
        <v>565403</v>
      </c>
      <c r="G30" s="12">
        <f t="shared" si="0"/>
        <v>99.72942319869756</v>
      </c>
      <c r="H30" s="20"/>
    </row>
    <row r="31" spans="1:8" x14ac:dyDescent="0.25">
      <c r="A31" s="5" t="s">
        <v>19</v>
      </c>
      <c r="B31" s="6" t="s">
        <v>8</v>
      </c>
      <c r="C31" s="6" t="s">
        <v>20</v>
      </c>
      <c r="D31" s="6"/>
      <c r="E31" s="11">
        <f>SUM(E32+E34+E3+E407+E36+E38)</f>
        <v>1457718</v>
      </c>
      <c r="F31" s="11">
        <f>SUM(F32+F34+F3+F407+F36+F38)</f>
        <v>1240124</v>
      </c>
      <c r="G31" s="12">
        <f t="shared" si="0"/>
        <v>85.072970217833628</v>
      </c>
      <c r="H31" s="20"/>
    </row>
    <row r="32" spans="1:8" ht="51" x14ac:dyDescent="0.25">
      <c r="A32" s="5" t="s">
        <v>15</v>
      </c>
      <c r="B32" s="6" t="s">
        <v>8</v>
      </c>
      <c r="C32" s="6" t="s">
        <v>20</v>
      </c>
      <c r="D32" s="6" t="s">
        <v>16</v>
      </c>
      <c r="E32" s="11">
        <v>919063</v>
      </c>
      <c r="F32" s="11">
        <v>919062</v>
      </c>
      <c r="G32" s="12">
        <f t="shared" si="0"/>
        <v>99.9998911935308</v>
      </c>
      <c r="H32" s="20"/>
    </row>
    <row r="33" spans="1:8" ht="25.5" x14ac:dyDescent="0.25">
      <c r="A33" s="5" t="s">
        <v>17</v>
      </c>
      <c r="B33" s="6" t="s">
        <v>8</v>
      </c>
      <c r="C33" s="6" t="s">
        <v>20</v>
      </c>
      <c r="D33" s="6" t="s">
        <v>18</v>
      </c>
      <c r="E33" s="11">
        <v>919063</v>
      </c>
      <c r="F33" s="11">
        <v>919062</v>
      </c>
      <c r="G33" s="12">
        <f t="shared" si="0"/>
        <v>99.9998911935308</v>
      </c>
      <c r="H33" s="20"/>
    </row>
    <row r="34" spans="1:8" ht="25.5" x14ac:dyDescent="0.25">
      <c r="A34" s="5" t="s">
        <v>21</v>
      </c>
      <c r="B34" s="6" t="s">
        <v>8</v>
      </c>
      <c r="C34" s="6" t="s">
        <v>20</v>
      </c>
      <c r="D34" s="6" t="s">
        <v>22</v>
      </c>
      <c r="E34" s="11">
        <v>525900</v>
      </c>
      <c r="F34" s="11">
        <v>321062</v>
      </c>
      <c r="G34" s="12">
        <f t="shared" si="0"/>
        <v>61.050009507510936</v>
      </c>
      <c r="H34" s="20"/>
    </row>
    <row r="35" spans="1:8" ht="25.5" x14ac:dyDescent="0.25">
      <c r="A35" s="5" t="s">
        <v>23</v>
      </c>
      <c r="B35" s="27" t="s">
        <v>8</v>
      </c>
      <c r="C35" s="27" t="s">
        <v>20</v>
      </c>
      <c r="D35" s="6" t="s">
        <v>24</v>
      </c>
      <c r="E35" s="11">
        <v>525900</v>
      </c>
      <c r="F35" s="11">
        <v>321062</v>
      </c>
      <c r="G35" s="12">
        <f t="shared" si="0"/>
        <v>61.050009507510936</v>
      </c>
      <c r="H35" s="20"/>
    </row>
    <row r="36" spans="1:8" x14ac:dyDescent="0.25">
      <c r="A36" s="36" t="s">
        <v>164</v>
      </c>
      <c r="B36" s="37" t="s">
        <v>8</v>
      </c>
      <c r="C36" s="37" t="s">
        <v>167</v>
      </c>
      <c r="D36" s="31"/>
      <c r="E36" s="11">
        <v>3500</v>
      </c>
      <c r="F36" s="11">
        <v>0</v>
      </c>
      <c r="G36" s="12"/>
      <c r="H36" s="20"/>
    </row>
    <row r="37" spans="1:8" x14ac:dyDescent="0.25">
      <c r="A37" s="36" t="s">
        <v>165</v>
      </c>
      <c r="B37" s="37" t="s">
        <v>8</v>
      </c>
      <c r="C37" s="37" t="s">
        <v>167</v>
      </c>
      <c r="D37" s="31" t="s">
        <v>168</v>
      </c>
      <c r="E37" s="11">
        <v>3500</v>
      </c>
      <c r="F37" s="11">
        <v>0</v>
      </c>
      <c r="G37" s="12"/>
      <c r="H37" s="20"/>
    </row>
    <row r="38" spans="1:8" x14ac:dyDescent="0.25">
      <c r="A38" s="36" t="s">
        <v>166</v>
      </c>
      <c r="B38" s="37" t="s">
        <v>8</v>
      </c>
      <c r="C38" s="37" t="s">
        <v>167</v>
      </c>
      <c r="D38" s="31"/>
      <c r="E38" s="11">
        <v>9255</v>
      </c>
      <c r="F38" s="11">
        <v>0</v>
      </c>
      <c r="G38" s="12"/>
      <c r="H38" s="20"/>
    </row>
    <row r="39" spans="1:8" x14ac:dyDescent="0.25">
      <c r="A39" s="36" t="s">
        <v>165</v>
      </c>
      <c r="B39" s="37" t="s">
        <v>8</v>
      </c>
      <c r="C39" s="37" t="s">
        <v>167</v>
      </c>
      <c r="D39" s="31" t="s">
        <v>169</v>
      </c>
      <c r="E39" s="11">
        <v>9255</v>
      </c>
      <c r="F39" s="11">
        <v>0</v>
      </c>
      <c r="G39" s="12"/>
      <c r="H39" s="20"/>
    </row>
    <row r="40" spans="1:8" x14ac:dyDescent="0.25">
      <c r="A40" s="5" t="s">
        <v>29</v>
      </c>
      <c r="B40" s="28" t="s">
        <v>30</v>
      </c>
      <c r="C40" s="28"/>
      <c r="D40" s="6"/>
      <c r="E40" s="11">
        <v>5250</v>
      </c>
      <c r="F40" s="11">
        <v>5250</v>
      </c>
      <c r="G40" s="12">
        <f t="shared" si="0"/>
        <v>100</v>
      </c>
      <c r="H40" s="20"/>
    </row>
    <row r="41" spans="1:8" ht="25.5" x14ac:dyDescent="0.25">
      <c r="A41" s="5" t="s">
        <v>9</v>
      </c>
      <c r="B41" s="6" t="s">
        <v>30</v>
      </c>
      <c r="C41" s="6" t="s">
        <v>10</v>
      </c>
      <c r="D41" s="6"/>
      <c r="E41" s="11">
        <v>5250</v>
      </c>
      <c r="F41" s="11">
        <v>5250</v>
      </c>
      <c r="G41" s="12">
        <f t="shared" si="0"/>
        <v>100</v>
      </c>
      <c r="H41" s="20"/>
    </row>
    <row r="42" spans="1:8" x14ac:dyDescent="0.25">
      <c r="A42" s="5" t="s">
        <v>31</v>
      </c>
      <c r="B42" s="6" t="s">
        <v>30</v>
      </c>
      <c r="C42" s="6" t="s">
        <v>32</v>
      </c>
      <c r="D42" s="6"/>
      <c r="E42" s="11">
        <v>5250</v>
      </c>
      <c r="F42" s="11">
        <v>5250</v>
      </c>
      <c r="G42" s="12">
        <f t="shared" si="0"/>
        <v>100</v>
      </c>
      <c r="H42" s="20"/>
    </row>
    <row r="43" spans="1:8" x14ac:dyDescent="0.25">
      <c r="A43" s="5" t="s">
        <v>33</v>
      </c>
      <c r="B43" s="6" t="s">
        <v>30</v>
      </c>
      <c r="C43" s="6" t="s">
        <v>34</v>
      </c>
      <c r="D43" s="6"/>
      <c r="E43" s="11">
        <v>5250</v>
      </c>
      <c r="F43" s="11">
        <v>5250</v>
      </c>
      <c r="G43" s="12">
        <f t="shared" si="0"/>
        <v>100</v>
      </c>
      <c r="H43" s="20"/>
    </row>
    <row r="44" spans="1:8" ht="25.5" x14ac:dyDescent="0.25">
      <c r="A44" s="5" t="s">
        <v>21</v>
      </c>
      <c r="B44" s="6" t="s">
        <v>30</v>
      </c>
      <c r="C44" s="6" t="s">
        <v>34</v>
      </c>
      <c r="D44" s="6" t="s">
        <v>22</v>
      </c>
      <c r="E44" s="11">
        <v>5250</v>
      </c>
      <c r="F44" s="11">
        <v>5250</v>
      </c>
      <c r="G44" s="12">
        <f t="shared" si="0"/>
        <v>100</v>
      </c>
      <c r="H44" s="20"/>
    </row>
    <row r="45" spans="1:8" ht="25.5" x14ac:dyDescent="0.25">
      <c r="A45" s="5" t="s">
        <v>23</v>
      </c>
      <c r="B45" s="6" t="s">
        <v>30</v>
      </c>
      <c r="C45" s="6" t="s">
        <v>34</v>
      </c>
      <c r="D45" s="6" t="s">
        <v>24</v>
      </c>
      <c r="E45" s="11">
        <v>5250</v>
      </c>
      <c r="F45" s="11">
        <v>5250</v>
      </c>
      <c r="G45" s="12">
        <f t="shared" si="0"/>
        <v>100</v>
      </c>
      <c r="H45" s="20"/>
    </row>
    <row r="46" spans="1:8" ht="25.5" x14ac:dyDescent="0.25">
      <c r="A46" s="33" t="s">
        <v>157</v>
      </c>
      <c r="B46" s="34" t="s">
        <v>161</v>
      </c>
      <c r="C46" s="34" t="s">
        <v>10</v>
      </c>
      <c r="D46" s="6"/>
      <c r="E46" s="11">
        <v>1000</v>
      </c>
      <c r="F46" s="11">
        <v>0</v>
      </c>
      <c r="G46" s="12"/>
      <c r="H46" s="20"/>
    </row>
    <row r="47" spans="1:8" x14ac:dyDescent="0.25">
      <c r="A47" s="33" t="s">
        <v>158</v>
      </c>
      <c r="B47" s="34" t="s">
        <v>161</v>
      </c>
      <c r="C47" s="34" t="s">
        <v>162</v>
      </c>
      <c r="D47" s="6"/>
      <c r="E47" s="11">
        <v>1000</v>
      </c>
      <c r="F47" s="11">
        <v>0</v>
      </c>
      <c r="G47" s="12"/>
      <c r="H47" s="20"/>
    </row>
    <row r="48" spans="1:8" x14ac:dyDescent="0.25">
      <c r="A48" s="33" t="s">
        <v>159</v>
      </c>
      <c r="B48" s="34" t="s">
        <v>161</v>
      </c>
      <c r="C48" s="34" t="s">
        <v>163</v>
      </c>
      <c r="D48" s="6"/>
      <c r="E48" s="11">
        <v>1000</v>
      </c>
      <c r="F48" s="11">
        <v>0</v>
      </c>
      <c r="G48" s="12"/>
      <c r="H48" s="20"/>
    </row>
    <row r="49" spans="1:8" x14ac:dyDescent="0.25">
      <c r="A49" s="33" t="s">
        <v>160</v>
      </c>
      <c r="B49" s="34" t="s">
        <v>161</v>
      </c>
      <c r="C49" s="34" t="s">
        <v>163</v>
      </c>
      <c r="D49" s="34" t="s">
        <v>26</v>
      </c>
      <c r="E49" s="11">
        <v>1000</v>
      </c>
      <c r="F49" s="11">
        <v>0</v>
      </c>
      <c r="G49" s="12"/>
      <c r="H49" s="20"/>
    </row>
    <row r="50" spans="1:8" x14ac:dyDescent="0.25">
      <c r="A50" s="32" t="s">
        <v>35</v>
      </c>
      <c r="B50" s="6" t="s">
        <v>36</v>
      </c>
      <c r="C50" s="6"/>
      <c r="D50" s="6"/>
      <c r="E50" s="11">
        <f>SUM(E51)</f>
        <v>106080</v>
      </c>
      <c r="F50" s="11">
        <f>SUM(F51)</f>
        <v>87400</v>
      </c>
      <c r="G50" s="12">
        <f t="shared" si="0"/>
        <v>82.390648567119158</v>
      </c>
      <c r="H50" s="20"/>
    </row>
    <row r="51" spans="1:8" ht="25.5" x14ac:dyDescent="0.25">
      <c r="A51" s="5" t="s">
        <v>9</v>
      </c>
      <c r="B51" s="6" t="s">
        <v>36</v>
      </c>
      <c r="C51" s="6" t="s">
        <v>10</v>
      </c>
      <c r="D51" s="6"/>
      <c r="E51" s="11">
        <f>SUM(E52+E56)</f>
        <v>106080</v>
      </c>
      <c r="F51" s="11">
        <f>SUM(F52+F56)</f>
        <v>87400</v>
      </c>
      <c r="G51" s="12">
        <f t="shared" si="0"/>
        <v>82.390648567119158</v>
      </c>
      <c r="H51" s="20"/>
    </row>
    <row r="52" spans="1:8" ht="38.25" x14ac:dyDescent="0.25">
      <c r="A52" s="5" t="s">
        <v>11</v>
      </c>
      <c r="B52" s="6" t="s">
        <v>36</v>
      </c>
      <c r="C52" s="6" t="s">
        <v>12</v>
      </c>
      <c r="D52" s="6"/>
      <c r="E52" s="11">
        <v>52080</v>
      </c>
      <c r="F52" s="11">
        <v>52080</v>
      </c>
      <c r="G52" s="12">
        <f t="shared" si="0"/>
        <v>100</v>
      </c>
      <c r="H52" s="20"/>
    </row>
    <row r="53" spans="1:8" x14ac:dyDescent="0.25">
      <c r="A53" s="5" t="s">
        <v>37</v>
      </c>
      <c r="B53" s="6" t="s">
        <v>36</v>
      </c>
      <c r="C53" s="6" t="s">
        <v>38</v>
      </c>
      <c r="D53" s="6"/>
      <c r="E53" s="11">
        <v>52080</v>
      </c>
      <c r="F53" s="11">
        <v>52080</v>
      </c>
      <c r="G53" s="12">
        <f t="shared" si="0"/>
        <v>100</v>
      </c>
      <c r="H53" s="20"/>
    </row>
    <row r="54" spans="1:8" ht="51" x14ac:dyDescent="0.25">
      <c r="A54" s="5" t="s">
        <v>15</v>
      </c>
      <c r="B54" s="6" t="s">
        <v>36</v>
      </c>
      <c r="C54" s="6" t="s">
        <v>38</v>
      </c>
      <c r="D54" s="6" t="s">
        <v>16</v>
      </c>
      <c r="E54" s="11">
        <v>52080</v>
      </c>
      <c r="F54" s="11">
        <v>52080</v>
      </c>
      <c r="G54" s="12">
        <f t="shared" si="0"/>
        <v>100</v>
      </c>
      <c r="H54" s="20"/>
    </row>
    <row r="55" spans="1:8" ht="25.5" x14ac:dyDescent="0.25">
      <c r="A55" s="5" t="s">
        <v>17</v>
      </c>
      <c r="B55" s="6" t="s">
        <v>36</v>
      </c>
      <c r="C55" s="6" t="s">
        <v>38</v>
      </c>
      <c r="D55" s="6" t="s">
        <v>18</v>
      </c>
      <c r="E55" s="11">
        <v>52080</v>
      </c>
      <c r="F55" s="11">
        <v>52080</v>
      </c>
      <c r="G55" s="12">
        <f t="shared" si="0"/>
        <v>100</v>
      </c>
      <c r="H55" s="20"/>
    </row>
    <row r="56" spans="1:8" ht="25.5" x14ac:dyDescent="0.25">
      <c r="A56" s="5" t="s">
        <v>39</v>
      </c>
      <c r="B56" s="6" t="s">
        <v>36</v>
      </c>
      <c r="C56" s="6" t="s">
        <v>40</v>
      </c>
      <c r="D56" s="6"/>
      <c r="E56" s="11">
        <f>SUM(E57)</f>
        <v>54000</v>
      </c>
      <c r="F56" s="11">
        <f>SUM(F57)</f>
        <v>35320</v>
      </c>
      <c r="G56" s="12">
        <f t="shared" si="0"/>
        <v>65.407407407407405</v>
      </c>
      <c r="H56" s="20"/>
    </row>
    <row r="57" spans="1:8" ht="25.5" x14ac:dyDescent="0.25">
      <c r="A57" s="5" t="s">
        <v>41</v>
      </c>
      <c r="B57" s="6" t="s">
        <v>36</v>
      </c>
      <c r="C57" s="6" t="s">
        <v>42</v>
      </c>
      <c r="D57" s="6"/>
      <c r="E57" s="11">
        <f>SUM(E58+E60)</f>
        <v>54000</v>
      </c>
      <c r="F57" s="11">
        <v>35320</v>
      </c>
      <c r="G57" s="12">
        <f t="shared" si="0"/>
        <v>65.407407407407405</v>
      </c>
      <c r="H57" s="20"/>
    </row>
    <row r="58" spans="1:8" ht="25.5" x14ac:dyDescent="0.25">
      <c r="A58" s="5" t="s">
        <v>21</v>
      </c>
      <c r="B58" s="6" t="s">
        <v>36</v>
      </c>
      <c r="C58" s="6" t="s">
        <v>42</v>
      </c>
      <c r="D58" s="6" t="s">
        <v>22</v>
      </c>
      <c r="E58" s="11">
        <v>48400</v>
      </c>
      <c r="F58" s="11">
        <v>29989</v>
      </c>
      <c r="G58" s="12">
        <f t="shared" si="0"/>
        <v>61.960743801652896</v>
      </c>
      <c r="H58" s="20"/>
    </row>
    <row r="59" spans="1:8" ht="25.5" x14ac:dyDescent="0.25">
      <c r="A59" s="5" t="s">
        <v>23</v>
      </c>
      <c r="B59" s="6" t="s">
        <v>36</v>
      </c>
      <c r="C59" s="6" t="s">
        <v>42</v>
      </c>
      <c r="D59" s="6" t="s">
        <v>24</v>
      </c>
      <c r="E59" s="11">
        <v>48400</v>
      </c>
      <c r="F59" s="11">
        <v>29989</v>
      </c>
      <c r="G59" s="12">
        <f t="shared" si="0"/>
        <v>61.960743801652896</v>
      </c>
      <c r="H59" s="20"/>
    </row>
    <row r="60" spans="1:8" x14ac:dyDescent="0.25">
      <c r="A60" s="5" t="s">
        <v>25</v>
      </c>
      <c r="B60" s="6" t="s">
        <v>36</v>
      </c>
      <c r="C60" s="6" t="s">
        <v>42</v>
      </c>
      <c r="D60" s="6" t="s">
        <v>26</v>
      </c>
      <c r="E60" s="11">
        <v>5600</v>
      </c>
      <c r="F60" s="11">
        <v>5331</v>
      </c>
      <c r="G60" s="12">
        <f t="shared" si="0"/>
        <v>95.196428571428569</v>
      </c>
      <c r="H60" s="20"/>
    </row>
    <row r="61" spans="1:8" x14ac:dyDescent="0.25">
      <c r="A61" s="5" t="s">
        <v>27</v>
      </c>
      <c r="B61" s="6" t="s">
        <v>36</v>
      </c>
      <c r="C61" s="6" t="s">
        <v>42</v>
      </c>
      <c r="D61" s="6" t="s">
        <v>28</v>
      </c>
      <c r="E61" s="11">
        <v>5600</v>
      </c>
      <c r="F61" s="11">
        <v>5331</v>
      </c>
      <c r="G61" s="12">
        <f t="shared" si="0"/>
        <v>95.196428571428569</v>
      </c>
      <c r="H61" s="20"/>
    </row>
    <row r="62" spans="1:8" x14ac:dyDescent="0.25">
      <c r="A62" s="3" t="s">
        <v>43</v>
      </c>
      <c r="B62" s="4" t="s">
        <v>44</v>
      </c>
      <c r="C62" s="4"/>
      <c r="D62" s="4"/>
      <c r="E62" s="10">
        <f t="shared" ref="E62:F65" si="1">SUM(E63)</f>
        <v>126400</v>
      </c>
      <c r="F62" s="10">
        <f t="shared" si="1"/>
        <v>126400</v>
      </c>
      <c r="G62" s="12">
        <f t="shared" si="0"/>
        <v>100</v>
      </c>
      <c r="H62" s="20"/>
    </row>
    <row r="63" spans="1:8" x14ac:dyDescent="0.25">
      <c r="A63" s="5" t="s">
        <v>45</v>
      </c>
      <c r="B63" s="6" t="s">
        <v>46</v>
      </c>
      <c r="C63" s="6"/>
      <c r="D63" s="6"/>
      <c r="E63" s="11">
        <f t="shared" si="1"/>
        <v>126400</v>
      </c>
      <c r="F63" s="11">
        <f t="shared" si="1"/>
        <v>126400</v>
      </c>
      <c r="G63" s="12">
        <f t="shared" si="0"/>
        <v>100</v>
      </c>
      <c r="H63" s="20"/>
    </row>
    <row r="64" spans="1:8" x14ac:dyDescent="0.25">
      <c r="A64" s="5" t="s">
        <v>47</v>
      </c>
      <c r="B64" s="6" t="s">
        <v>46</v>
      </c>
      <c r="C64" s="6" t="s">
        <v>48</v>
      </c>
      <c r="D64" s="6"/>
      <c r="E64" s="11">
        <f t="shared" si="1"/>
        <v>126400</v>
      </c>
      <c r="F64" s="11">
        <f t="shared" si="1"/>
        <v>126400</v>
      </c>
      <c r="G64" s="12">
        <f t="shared" si="0"/>
        <v>100</v>
      </c>
      <c r="H64" s="20"/>
    </row>
    <row r="65" spans="1:8" x14ac:dyDescent="0.25">
      <c r="A65" s="5" t="s">
        <v>49</v>
      </c>
      <c r="B65" s="6" t="s">
        <v>46</v>
      </c>
      <c r="C65" s="6" t="s">
        <v>50</v>
      </c>
      <c r="D65" s="6"/>
      <c r="E65" s="11">
        <f t="shared" si="1"/>
        <v>126400</v>
      </c>
      <c r="F65" s="11">
        <f t="shared" si="1"/>
        <v>126400</v>
      </c>
      <c r="G65" s="12">
        <f t="shared" si="0"/>
        <v>100</v>
      </c>
      <c r="H65" s="20"/>
    </row>
    <row r="66" spans="1:8" ht="25.5" x14ac:dyDescent="0.25">
      <c r="A66" s="5" t="s">
        <v>51</v>
      </c>
      <c r="B66" s="6" t="s">
        <v>46</v>
      </c>
      <c r="C66" s="6" t="s">
        <v>52</v>
      </c>
      <c r="D66" s="6"/>
      <c r="E66" s="11">
        <f>SUM(E67+E69)</f>
        <v>126400</v>
      </c>
      <c r="F66" s="11">
        <f>SUM(F67+F69)</f>
        <v>126400</v>
      </c>
      <c r="G66" s="12">
        <f t="shared" si="0"/>
        <v>100</v>
      </c>
      <c r="H66" s="20"/>
    </row>
    <row r="67" spans="1:8" ht="51" x14ac:dyDescent="0.25">
      <c r="A67" s="5" t="s">
        <v>15</v>
      </c>
      <c r="B67" s="6" t="s">
        <v>46</v>
      </c>
      <c r="C67" s="6" t="s">
        <v>52</v>
      </c>
      <c r="D67" s="6" t="s">
        <v>16</v>
      </c>
      <c r="E67" s="11">
        <v>77858</v>
      </c>
      <c r="F67" s="11">
        <v>77858</v>
      </c>
      <c r="G67" s="12">
        <f t="shared" si="0"/>
        <v>100</v>
      </c>
      <c r="H67" s="20"/>
    </row>
    <row r="68" spans="1:8" ht="25.5" x14ac:dyDescent="0.25">
      <c r="A68" s="5" t="s">
        <v>17</v>
      </c>
      <c r="B68" s="6" t="s">
        <v>46</v>
      </c>
      <c r="C68" s="6" t="s">
        <v>52</v>
      </c>
      <c r="D68" s="6" t="s">
        <v>18</v>
      </c>
      <c r="E68" s="11">
        <v>77858</v>
      </c>
      <c r="F68" s="11">
        <v>77858</v>
      </c>
      <c r="G68" s="12">
        <f t="shared" si="0"/>
        <v>100</v>
      </c>
      <c r="H68" s="20"/>
    </row>
    <row r="69" spans="1:8" ht="25.5" x14ac:dyDescent="0.25">
      <c r="A69" s="5" t="s">
        <v>21</v>
      </c>
      <c r="B69" s="6" t="s">
        <v>46</v>
      </c>
      <c r="C69" s="6" t="s">
        <v>52</v>
      </c>
      <c r="D69" s="6" t="s">
        <v>22</v>
      </c>
      <c r="E69" s="11">
        <v>48542</v>
      </c>
      <c r="F69" s="11">
        <v>48542</v>
      </c>
      <c r="G69" s="12">
        <f t="shared" si="0"/>
        <v>100</v>
      </c>
      <c r="H69" s="20"/>
    </row>
    <row r="70" spans="1:8" ht="25.5" x14ac:dyDescent="0.25">
      <c r="A70" s="5" t="s">
        <v>23</v>
      </c>
      <c r="B70" s="6" t="s">
        <v>46</v>
      </c>
      <c r="C70" s="6" t="s">
        <v>52</v>
      </c>
      <c r="D70" s="6" t="s">
        <v>24</v>
      </c>
      <c r="E70" s="11">
        <v>48542</v>
      </c>
      <c r="F70" s="11">
        <v>48542</v>
      </c>
      <c r="G70" s="12">
        <f t="shared" si="0"/>
        <v>100</v>
      </c>
      <c r="H70" s="20"/>
    </row>
    <row r="71" spans="1:8" ht="25.5" x14ac:dyDescent="0.25">
      <c r="A71" s="3" t="s">
        <v>53</v>
      </c>
      <c r="B71" s="4" t="s">
        <v>54</v>
      </c>
      <c r="C71" s="4"/>
      <c r="D71" s="4"/>
      <c r="E71" s="30">
        <v>61000</v>
      </c>
      <c r="F71" s="11">
        <v>47600</v>
      </c>
      <c r="G71" s="12">
        <f t="shared" si="0"/>
        <v>78.032786885245898</v>
      </c>
      <c r="H71" s="20"/>
    </row>
    <row r="72" spans="1:8" x14ac:dyDescent="0.25">
      <c r="A72" s="5" t="s">
        <v>55</v>
      </c>
      <c r="B72" s="6" t="s">
        <v>56</v>
      </c>
      <c r="C72" s="6"/>
      <c r="D72" s="6"/>
      <c r="E72" s="11">
        <v>61000</v>
      </c>
      <c r="F72" s="11">
        <v>47600</v>
      </c>
      <c r="G72" s="12">
        <f t="shared" si="0"/>
        <v>78.032786885245898</v>
      </c>
      <c r="H72" s="20"/>
    </row>
    <row r="73" spans="1:8" ht="25.5" x14ac:dyDescent="0.25">
      <c r="A73" s="5" t="s">
        <v>57</v>
      </c>
      <c r="B73" s="6" t="s">
        <v>56</v>
      </c>
      <c r="C73" s="6" t="s">
        <v>58</v>
      </c>
      <c r="D73" s="6"/>
      <c r="E73" s="11">
        <v>61000</v>
      </c>
      <c r="F73" s="11">
        <v>47600</v>
      </c>
      <c r="G73" s="12">
        <f t="shared" si="0"/>
        <v>78.032786885245898</v>
      </c>
      <c r="H73" s="20"/>
    </row>
    <row r="74" spans="1:8" ht="38.25" x14ac:dyDescent="0.25">
      <c r="A74" s="5" t="s">
        <v>156</v>
      </c>
      <c r="B74" s="6" t="s">
        <v>56</v>
      </c>
      <c r="C74" s="6" t="s">
        <v>59</v>
      </c>
      <c r="D74" s="6"/>
      <c r="E74" s="11">
        <v>61000</v>
      </c>
      <c r="F74" s="11">
        <v>47600</v>
      </c>
      <c r="G74" s="12">
        <f t="shared" si="0"/>
        <v>78.032786885245898</v>
      </c>
      <c r="H74" s="20"/>
    </row>
    <row r="75" spans="1:8" ht="25.5" x14ac:dyDescent="0.25">
      <c r="A75" s="5" t="s">
        <v>155</v>
      </c>
      <c r="B75" s="6" t="s">
        <v>56</v>
      </c>
      <c r="C75" s="6" t="s">
        <v>60</v>
      </c>
      <c r="D75" s="6"/>
      <c r="E75" s="11">
        <v>61000</v>
      </c>
      <c r="F75" s="11">
        <v>47600</v>
      </c>
      <c r="G75" s="12">
        <f t="shared" si="0"/>
        <v>78.032786885245898</v>
      </c>
      <c r="H75" s="20"/>
    </row>
    <row r="76" spans="1:8" ht="25.5" x14ac:dyDescent="0.25">
      <c r="A76" s="5" t="s">
        <v>21</v>
      </c>
      <c r="B76" s="6" t="s">
        <v>56</v>
      </c>
      <c r="C76" s="6" t="s">
        <v>60</v>
      </c>
      <c r="D76" s="6" t="s">
        <v>22</v>
      </c>
      <c r="E76" s="11">
        <v>61000</v>
      </c>
      <c r="F76" s="11">
        <v>47600</v>
      </c>
      <c r="G76" s="12">
        <f t="shared" si="0"/>
        <v>78.032786885245898</v>
      </c>
      <c r="H76" s="20"/>
    </row>
    <row r="77" spans="1:8" ht="25.5" x14ac:dyDescent="0.25">
      <c r="A77" s="5" t="s">
        <v>23</v>
      </c>
      <c r="B77" s="6" t="s">
        <v>56</v>
      </c>
      <c r="C77" s="6" t="s">
        <v>60</v>
      </c>
      <c r="D77" s="6" t="s">
        <v>24</v>
      </c>
      <c r="E77" s="11">
        <v>61000</v>
      </c>
      <c r="F77" s="11">
        <v>47600</v>
      </c>
      <c r="G77" s="12">
        <f t="shared" si="0"/>
        <v>78.032786885245898</v>
      </c>
      <c r="H77" s="20"/>
    </row>
    <row r="78" spans="1:8" x14ac:dyDescent="0.25">
      <c r="A78" s="3" t="s">
        <v>61</v>
      </c>
      <c r="B78" s="4" t="s">
        <v>62</v>
      </c>
      <c r="C78" s="4"/>
      <c r="D78" s="4"/>
      <c r="E78" s="11">
        <f t="shared" ref="E78:F81" si="2">SUM(E79)</f>
        <v>1930000</v>
      </c>
      <c r="F78" s="11">
        <f t="shared" si="2"/>
        <v>1924876</v>
      </c>
      <c r="G78" s="12">
        <f t="shared" si="0"/>
        <v>99.734507772020734</v>
      </c>
      <c r="H78" s="20"/>
    </row>
    <row r="79" spans="1:8" x14ac:dyDescent="0.25">
      <c r="A79" s="5" t="s">
        <v>63</v>
      </c>
      <c r="B79" s="6" t="s">
        <v>64</v>
      </c>
      <c r="C79" s="6"/>
      <c r="D79" s="6"/>
      <c r="E79" s="11">
        <f t="shared" si="2"/>
        <v>1930000</v>
      </c>
      <c r="F79" s="11">
        <f t="shared" si="2"/>
        <v>1924876</v>
      </c>
      <c r="G79" s="12">
        <f t="shared" si="0"/>
        <v>99.734507772020734</v>
      </c>
      <c r="H79" s="20"/>
    </row>
    <row r="80" spans="1:8" ht="25.5" x14ac:dyDescent="0.25">
      <c r="A80" s="5" t="s">
        <v>65</v>
      </c>
      <c r="B80" s="6" t="s">
        <v>64</v>
      </c>
      <c r="C80" s="6" t="s">
        <v>66</v>
      </c>
      <c r="D80" s="6"/>
      <c r="E80" s="11">
        <f t="shared" si="2"/>
        <v>1930000</v>
      </c>
      <c r="F80" s="11">
        <f t="shared" si="2"/>
        <v>1924876</v>
      </c>
      <c r="G80" s="12">
        <f t="shared" si="0"/>
        <v>99.734507772020734</v>
      </c>
      <c r="H80" s="20"/>
    </row>
    <row r="81" spans="1:8" ht="38.25" x14ac:dyDescent="0.25">
      <c r="A81" s="5" t="s">
        <v>67</v>
      </c>
      <c r="B81" s="6" t="s">
        <v>64</v>
      </c>
      <c r="C81" s="6" t="s">
        <v>68</v>
      </c>
      <c r="D81" s="6"/>
      <c r="E81" s="11">
        <f t="shared" si="2"/>
        <v>1930000</v>
      </c>
      <c r="F81" s="11">
        <f t="shared" si="2"/>
        <v>1924876</v>
      </c>
      <c r="G81" s="12">
        <f t="shared" si="0"/>
        <v>99.734507772020734</v>
      </c>
      <c r="H81" s="20"/>
    </row>
    <row r="82" spans="1:8" x14ac:dyDescent="0.25">
      <c r="A82" s="5" t="s">
        <v>69</v>
      </c>
      <c r="B82" s="6" t="s">
        <v>64</v>
      </c>
      <c r="C82" s="6" t="s">
        <v>70</v>
      </c>
      <c r="D82" s="6"/>
      <c r="E82" s="11">
        <f>SUM(E83+E86)</f>
        <v>1930000</v>
      </c>
      <c r="F82" s="11">
        <f>SUM(F83+F86)</f>
        <v>1924876</v>
      </c>
      <c r="G82" s="12">
        <f t="shared" si="0"/>
        <v>99.734507772020734</v>
      </c>
      <c r="H82" s="20"/>
    </row>
    <row r="83" spans="1:8" ht="127.5" x14ac:dyDescent="0.25">
      <c r="A83" s="5" t="s">
        <v>71</v>
      </c>
      <c r="B83" s="6" t="s">
        <v>64</v>
      </c>
      <c r="C83" s="6" t="s">
        <v>72</v>
      </c>
      <c r="D83" s="6"/>
      <c r="E83" s="11">
        <v>830000</v>
      </c>
      <c r="F83" s="11">
        <v>825505</v>
      </c>
      <c r="G83" s="12">
        <f t="shared" si="0"/>
        <v>99.45843373493976</v>
      </c>
      <c r="H83" s="20"/>
    </row>
    <row r="84" spans="1:8" ht="25.5" x14ac:dyDescent="0.25">
      <c r="A84" s="5" t="s">
        <v>21</v>
      </c>
      <c r="B84" s="6" t="s">
        <v>64</v>
      </c>
      <c r="C84" s="6" t="s">
        <v>72</v>
      </c>
      <c r="D84" s="6" t="s">
        <v>22</v>
      </c>
      <c r="E84" s="11">
        <v>830000</v>
      </c>
      <c r="F84" s="11">
        <v>825505</v>
      </c>
      <c r="G84" s="12">
        <f t="shared" si="0"/>
        <v>99.45843373493976</v>
      </c>
      <c r="H84" s="20"/>
    </row>
    <row r="85" spans="1:8" ht="25.5" x14ac:dyDescent="0.25">
      <c r="A85" s="5" t="s">
        <v>23</v>
      </c>
      <c r="B85" s="6" t="s">
        <v>64</v>
      </c>
      <c r="C85" s="6" t="s">
        <v>72</v>
      </c>
      <c r="D85" s="6" t="s">
        <v>24</v>
      </c>
      <c r="E85" s="11">
        <v>830000</v>
      </c>
      <c r="F85" s="11">
        <v>825505</v>
      </c>
      <c r="G85" s="12">
        <f t="shared" si="0"/>
        <v>99.45843373493976</v>
      </c>
      <c r="H85" s="20"/>
    </row>
    <row r="86" spans="1:8" ht="76.5" x14ac:dyDescent="0.25">
      <c r="A86" s="5" t="s">
        <v>73</v>
      </c>
      <c r="B86" s="6" t="s">
        <v>64</v>
      </c>
      <c r="C86" s="6" t="s">
        <v>74</v>
      </c>
      <c r="D86" s="6"/>
      <c r="E86" s="11">
        <v>1100000</v>
      </c>
      <c r="F86" s="11">
        <v>1099371</v>
      </c>
      <c r="G86" s="12">
        <f t="shared" si="0"/>
        <v>99.942818181818183</v>
      </c>
      <c r="H86" s="20"/>
    </row>
    <row r="87" spans="1:8" ht="25.5" x14ac:dyDescent="0.25">
      <c r="A87" s="5" t="s">
        <v>21</v>
      </c>
      <c r="B87" s="6" t="s">
        <v>64</v>
      </c>
      <c r="C87" s="6" t="s">
        <v>74</v>
      </c>
      <c r="D87" s="6" t="s">
        <v>22</v>
      </c>
      <c r="E87" s="11">
        <v>1100000</v>
      </c>
      <c r="F87" s="11">
        <v>1099371</v>
      </c>
      <c r="G87" s="12">
        <f t="shared" si="0"/>
        <v>99.942818181818183</v>
      </c>
      <c r="H87" s="20"/>
    </row>
    <row r="88" spans="1:8" ht="25.5" x14ac:dyDescent="0.25">
      <c r="A88" s="5" t="s">
        <v>23</v>
      </c>
      <c r="B88" s="6" t="s">
        <v>64</v>
      </c>
      <c r="C88" s="6" t="s">
        <v>74</v>
      </c>
      <c r="D88" s="6" t="s">
        <v>24</v>
      </c>
      <c r="E88" s="11">
        <v>1100000</v>
      </c>
      <c r="F88" s="11">
        <v>1099371</v>
      </c>
      <c r="G88" s="12">
        <f t="shared" si="0"/>
        <v>99.942818181818183</v>
      </c>
      <c r="H88" s="20"/>
    </row>
    <row r="89" spans="1:8" x14ac:dyDescent="0.25">
      <c r="A89" s="3" t="s">
        <v>75</v>
      </c>
      <c r="B89" s="4" t="s">
        <v>76</v>
      </c>
      <c r="C89" s="4"/>
      <c r="D89" s="4"/>
      <c r="E89" s="10">
        <f>SUM(E90+E97)</f>
        <v>1240295</v>
      </c>
      <c r="F89" s="10">
        <f>SUM(F90+F97)</f>
        <v>1075863</v>
      </c>
      <c r="G89" s="12">
        <f t="shared" ref="G89:G127" si="3">SUM(F89/E89*100)</f>
        <v>86.742508838623067</v>
      </c>
      <c r="H89" s="20"/>
    </row>
    <row r="90" spans="1:8" x14ac:dyDescent="0.25">
      <c r="A90" s="5" t="s">
        <v>77</v>
      </c>
      <c r="B90" s="6" t="s">
        <v>78</v>
      </c>
      <c r="C90" s="6"/>
      <c r="D90" s="6"/>
      <c r="E90" s="11">
        <v>72300</v>
      </c>
      <c r="F90" s="11">
        <v>57374</v>
      </c>
      <c r="G90" s="12">
        <f t="shared" si="3"/>
        <v>79.355463347164587</v>
      </c>
      <c r="H90" s="20"/>
    </row>
    <row r="91" spans="1:8" ht="25.5" x14ac:dyDescent="0.25">
      <c r="A91" s="5" t="s">
        <v>79</v>
      </c>
      <c r="B91" s="6" t="s">
        <v>78</v>
      </c>
      <c r="C91" s="6" t="s">
        <v>80</v>
      </c>
      <c r="D91" s="6"/>
      <c r="E91" s="11">
        <v>72300</v>
      </c>
      <c r="F91" s="11">
        <v>57374</v>
      </c>
      <c r="G91" s="12">
        <f t="shared" si="3"/>
        <v>79.355463347164587</v>
      </c>
      <c r="H91" s="20"/>
    </row>
    <row r="92" spans="1:8" ht="25.5" x14ac:dyDescent="0.25">
      <c r="A92" s="5" t="s">
        <v>81</v>
      </c>
      <c r="B92" s="6" t="s">
        <v>78</v>
      </c>
      <c r="C92" s="6" t="s">
        <v>82</v>
      </c>
      <c r="D92" s="6"/>
      <c r="E92" s="11">
        <v>72300</v>
      </c>
      <c r="F92" s="11">
        <v>57374</v>
      </c>
      <c r="G92" s="12">
        <f t="shared" si="3"/>
        <v>79.355463347164587</v>
      </c>
      <c r="H92" s="20"/>
    </row>
    <row r="93" spans="1:8" ht="25.5" x14ac:dyDescent="0.25">
      <c r="A93" s="5" t="s">
        <v>83</v>
      </c>
      <c r="B93" s="6" t="s">
        <v>78</v>
      </c>
      <c r="C93" s="6" t="s">
        <v>84</v>
      </c>
      <c r="D93" s="6"/>
      <c r="E93" s="11">
        <v>72300</v>
      </c>
      <c r="F93" s="11">
        <v>57374</v>
      </c>
      <c r="G93" s="12">
        <f t="shared" si="3"/>
        <v>79.355463347164587</v>
      </c>
      <c r="H93" s="20"/>
    </row>
    <row r="94" spans="1:8" x14ac:dyDescent="0.25">
      <c r="A94" s="5" t="s">
        <v>85</v>
      </c>
      <c r="B94" s="6" t="s">
        <v>78</v>
      </c>
      <c r="C94" s="6" t="s">
        <v>86</v>
      </c>
      <c r="D94" s="6"/>
      <c r="E94" s="11">
        <v>72300</v>
      </c>
      <c r="F94" s="11">
        <v>57374</v>
      </c>
      <c r="G94" s="12">
        <f t="shared" si="3"/>
        <v>79.355463347164587</v>
      </c>
      <c r="H94" s="20"/>
    </row>
    <row r="95" spans="1:8" ht="25.5" x14ac:dyDescent="0.25">
      <c r="A95" s="5" t="s">
        <v>21</v>
      </c>
      <c r="B95" s="6" t="s">
        <v>78</v>
      </c>
      <c r="C95" s="6" t="s">
        <v>86</v>
      </c>
      <c r="D95" s="6" t="s">
        <v>22</v>
      </c>
      <c r="E95" s="11">
        <v>72300</v>
      </c>
      <c r="F95" s="11">
        <v>57374</v>
      </c>
      <c r="G95" s="12">
        <f t="shared" si="3"/>
        <v>79.355463347164587</v>
      </c>
      <c r="H95" s="20"/>
    </row>
    <row r="96" spans="1:8" ht="25.5" x14ac:dyDescent="0.25">
      <c r="A96" s="5" t="s">
        <v>23</v>
      </c>
      <c r="B96" s="6" t="s">
        <v>78</v>
      </c>
      <c r="C96" s="6" t="s">
        <v>86</v>
      </c>
      <c r="D96" s="6" t="s">
        <v>24</v>
      </c>
      <c r="E96" s="11">
        <v>72300</v>
      </c>
      <c r="F96" s="11">
        <v>57374</v>
      </c>
      <c r="G96" s="12">
        <f t="shared" si="3"/>
        <v>79.355463347164587</v>
      </c>
      <c r="H96" s="20"/>
    </row>
    <row r="97" spans="1:8" x14ac:dyDescent="0.25">
      <c r="A97" s="5" t="s">
        <v>87</v>
      </c>
      <c r="B97" s="6" t="s">
        <v>88</v>
      </c>
      <c r="C97" s="6"/>
      <c r="D97" s="6"/>
      <c r="E97" s="11">
        <f>SUM(E98)</f>
        <v>1167995</v>
      </c>
      <c r="F97" s="11">
        <f>SUM(F98)</f>
        <v>1018489</v>
      </c>
      <c r="G97" s="12">
        <f t="shared" si="3"/>
        <v>87.199773971635153</v>
      </c>
      <c r="H97" s="20"/>
    </row>
    <row r="98" spans="1:8" ht="25.5" x14ac:dyDescent="0.25">
      <c r="A98" s="5" t="s">
        <v>79</v>
      </c>
      <c r="B98" s="6" t="s">
        <v>88</v>
      </c>
      <c r="C98" s="6" t="s">
        <v>80</v>
      </c>
      <c r="D98" s="6"/>
      <c r="E98" s="11">
        <f>SUM(E99)</f>
        <v>1167995</v>
      </c>
      <c r="F98" s="11">
        <f>SUM(F99)</f>
        <v>1018489</v>
      </c>
      <c r="G98" s="12">
        <f t="shared" si="3"/>
        <v>87.199773971635153</v>
      </c>
      <c r="H98" s="20"/>
    </row>
    <row r="99" spans="1:8" x14ac:dyDescent="0.25">
      <c r="A99" s="5" t="s">
        <v>89</v>
      </c>
      <c r="B99" s="6" t="s">
        <v>88</v>
      </c>
      <c r="C99" s="6" t="s">
        <v>90</v>
      </c>
      <c r="D99" s="6"/>
      <c r="E99" s="11">
        <f>SUM(E100+E104+E108+E112+E115)</f>
        <v>1167995</v>
      </c>
      <c r="F99" s="11">
        <f>SUM(F100+F104+F108+F112+F115)</f>
        <v>1018489</v>
      </c>
      <c r="G99" s="12">
        <f t="shared" si="3"/>
        <v>87.199773971635153</v>
      </c>
      <c r="H99" s="20"/>
    </row>
    <row r="100" spans="1:8" x14ac:dyDescent="0.25">
      <c r="A100" s="5" t="s">
        <v>91</v>
      </c>
      <c r="B100" s="6" t="s">
        <v>88</v>
      </c>
      <c r="C100" s="6" t="s">
        <v>92</v>
      </c>
      <c r="D100" s="6"/>
      <c r="E100" s="11">
        <v>1091595</v>
      </c>
      <c r="F100" s="11">
        <v>945648</v>
      </c>
      <c r="G100" s="12">
        <f t="shared" si="3"/>
        <v>86.629931430612999</v>
      </c>
      <c r="H100" s="20"/>
    </row>
    <row r="101" spans="1:8" x14ac:dyDescent="0.25">
      <c r="A101" s="5" t="s">
        <v>93</v>
      </c>
      <c r="B101" s="6" t="s">
        <v>88</v>
      </c>
      <c r="C101" s="6" t="s">
        <v>94</v>
      </c>
      <c r="D101" s="6"/>
      <c r="E101" s="11">
        <v>1091595</v>
      </c>
      <c r="F101" s="11">
        <v>945648</v>
      </c>
      <c r="G101" s="12">
        <f t="shared" si="3"/>
        <v>86.629931430612999</v>
      </c>
      <c r="H101" s="20"/>
    </row>
    <row r="102" spans="1:8" ht="25.5" x14ac:dyDescent="0.25">
      <c r="A102" s="5" t="s">
        <v>21</v>
      </c>
      <c r="B102" s="6" t="s">
        <v>88</v>
      </c>
      <c r="C102" s="6" t="s">
        <v>94</v>
      </c>
      <c r="D102" s="6" t="s">
        <v>22</v>
      </c>
      <c r="E102" s="11">
        <v>1091595</v>
      </c>
      <c r="F102" s="11">
        <v>945648</v>
      </c>
      <c r="G102" s="12">
        <f t="shared" si="3"/>
        <v>86.629931430612999</v>
      </c>
      <c r="H102" s="20"/>
    </row>
    <row r="103" spans="1:8" ht="25.5" x14ac:dyDescent="0.25">
      <c r="A103" s="5" t="s">
        <v>23</v>
      </c>
      <c r="B103" s="6" t="s">
        <v>88</v>
      </c>
      <c r="C103" s="6" t="s">
        <v>94</v>
      </c>
      <c r="D103" s="6" t="s">
        <v>24</v>
      </c>
      <c r="E103" s="11">
        <v>1091595</v>
      </c>
      <c r="F103" s="11">
        <v>945648</v>
      </c>
      <c r="G103" s="12">
        <f t="shared" si="3"/>
        <v>86.629931430612999</v>
      </c>
      <c r="H103" s="20"/>
    </row>
    <row r="104" spans="1:8" ht="25.5" x14ac:dyDescent="0.25">
      <c r="A104" s="5" t="s">
        <v>95</v>
      </c>
      <c r="B104" s="6" t="s">
        <v>88</v>
      </c>
      <c r="C104" s="6" t="s">
        <v>96</v>
      </c>
      <c r="D104" s="6"/>
      <c r="E104" s="11">
        <v>5500</v>
      </c>
      <c r="F104" s="11">
        <v>4980</v>
      </c>
      <c r="G104" s="12">
        <f t="shared" si="3"/>
        <v>90.545454545454547</v>
      </c>
      <c r="H104" s="20"/>
    </row>
    <row r="105" spans="1:8" x14ac:dyDescent="0.25">
      <c r="A105" s="5" t="s">
        <v>97</v>
      </c>
      <c r="B105" s="6" t="s">
        <v>88</v>
      </c>
      <c r="C105" s="6" t="s">
        <v>98</v>
      </c>
      <c r="D105" s="6"/>
      <c r="E105" s="11">
        <v>5500</v>
      </c>
      <c r="F105" s="11">
        <v>4980</v>
      </c>
      <c r="G105" s="12">
        <f t="shared" si="3"/>
        <v>90.545454545454547</v>
      </c>
      <c r="H105" s="20"/>
    </row>
    <row r="106" spans="1:8" ht="25.5" x14ac:dyDescent="0.25">
      <c r="A106" s="5" t="s">
        <v>21</v>
      </c>
      <c r="B106" s="6" t="s">
        <v>88</v>
      </c>
      <c r="C106" s="6" t="s">
        <v>98</v>
      </c>
      <c r="D106" s="6" t="s">
        <v>22</v>
      </c>
      <c r="E106" s="11">
        <v>5500</v>
      </c>
      <c r="F106" s="11">
        <v>4980</v>
      </c>
      <c r="G106" s="12">
        <f t="shared" si="3"/>
        <v>90.545454545454547</v>
      </c>
      <c r="H106" s="20"/>
    </row>
    <row r="107" spans="1:8" ht="25.5" x14ac:dyDescent="0.25">
      <c r="A107" s="5" t="s">
        <v>23</v>
      </c>
      <c r="B107" s="6" t="s">
        <v>88</v>
      </c>
      <c r="C107" s="6" t="s">
        <v>98</v>
      </c>
      <c r="D107" s="6" t="s">
        <v>24</v>
      </c>
      <c r="E107" s="11">
        <v>5500</v>
      </c>
      <c r="F107" s="11">
        <v>4980</v>
      </c>
      <c r="G107" s="12">
        <f t="shared" si="3"/>
        <v>90.545454545454547</v>
      </c>
      <c r="H107" s="20"/>
    </row>
    <row r="108" spans="1:8" ht="25.5" x14ac:dyDescent="0.25">
      <c r="A108" s="5" t="s">
        <v>99</v>
      </c>
      <c r="B108" s="6" t="s">
        <v>88</v>
      </c>
      <c r="C108" s="6" t="s">
        <v>100</v>
      </c>
      <c r="D108" s="6"/>
      <c r="E108" s="11">
        <v>53900</v>
      </c>
      <c r="F108" s="11">
        <v>52931</v>
      </c>
      <c r="G108" s="12">
        <f t="shared" si="3"/>
        <v>98.202226345083488</v>
      </c>
      <c r="H108" s="20"/>
    </row>
    <row r="109" spans="1:8" ht="25.5" x14ac:dyDescent="0.25">
      <c r="A109" s="5" t="s">
        <v>101</v>
      </c>
      <c r="B109" s="6" t="s">
        <v>88</v>
      </c>
      <c r="C109" s="6" t="s">
        <v>102</v>
      </c>
      <c r="D109" s="6"/>
      <c r="E109" s="11">
        <v>53900</v>
      </c>
      <c r="F109" s="11">
        <v>52931</v>
      </c>
      <c r="G109" s="12">
        <f t="shared" si="3"/>
        <v>98.202226345083488</v>
      </c>
      <c r="H109" s="20"/>
    </row>
    <row r="110" spans="1:8" ht="25.5" x14ac:dyDescent="0.25">
      <c r="A110" s="5" t="s">
        <v>21</v>
      </c>
      <c r="B110" s="6" t="s">
        <v>88</v>
      </c>
      <c r="C110" s="6" t="s">
        <v>102</v>
      </c>
      <c r="D110" s="6" t="s">
        <v>22</v>
      </c>
      <c r="E110" s="11">
        <v>53900</v>
      </c>
      <c r="F110" s="11">
        <v>52931</v>
      </c>
      <c r="G110" s="12">
        <f t="shared" si="3"/>
        <v>98.202226345083488</v>
      </c>
      <c r="H110" s="20"/>
    </row>
    <row r="111" spans="1:8" ht="25.5" x14ac:dyDescent="0.25">
      <c r="A111" s="5" t="s">
        <v>23</v>
      </c>
      <c r="B111" s="6" t="s">
        <v>88</v>
      </c>
      <c r="C111" s="27" t="s">
        <v>102</v>
      </c>
      <c r="D111" s="27" t="s">
        <v>24</v>
      </c>
      <c r="E111" s="11">
        <v>53900</v>
      </c>
      <c r="F111" s="11">
        <v>52931</v>
      </c>
      <c r="G111" s="12">
        <f t="shared" si="3"/>
        <v>98.202226345083488</v>
      </c>
      <c r="H111" s="20"/>
    </row>
    <row r="112" spans="1:8" x14ac:dyDescent="0.25">
      <c r="A112" s="25" t="s">
        <v>149</v>
      </c>
      <c r="B112" s="6" t="s">
        <v>88</v>
      </c>
      <c r="C112" s="29" t="s">
        <v>154</v>
      </c>
      <c r="D112" s="29" t="s">
        <v>152</v>
      </c>
      <c r="E112" s="26">
        <v>6000</v>
      </c>
      <c r="F112" s="26">
        <v>3930</v>
      </c>
      <c r="G112" s="12">
        <f t="shared" si="3"/>
        <v>65.5</v>
      </c>
      <c r="H112" s="20"/>
    </row>
    <row r="113" spans="1:8" x14ac:dyDescent="0.25">
      <c r="A113" s="25" t="s">
        <v>150</v>
      </c>
      <c r="B113" s="6" t="s">
        <v>88</v>
      </c>
      <c r="C113" s="29" t="s">
        <v>154</v>
      </c>
      <c r="D113" s="29" t="s">
        <v>153</v>
      </c>
      <c r="E113" s="26">
        <v>6000</v>
      </c>
      <c r="F113" s="26">
        <v>3930</v>
      </c>
      <c r="G113" s="12">
        <f t="shared" si="3"/>
        <v>65.5</v>
      </c>
      <c r="H113" s="20"/>
    </row>
    <row r="114" spans="1:8" x14ac:dyDescent="0.25">
      <c r="A114" s="25" t="s">
        <v>151</v>
      </c>
      <c r="B114" s="6" t="s">
        <v>88</v>
      </c>
      <c r="C114" s="29" t="s">
        <v>154</v>
      </c>
      <c r="D114" s="29" t="s">
        <v>153</v>
      </c>
      <c r="E114" s="26">
        <v>6000</v>
      </c>
      <c r="F114" s="26">
        <v>3930</v>
      </c>
      <c r="G114" s="12">
        <f t="shared" si="3"/>
        <v>65.5</v>
      </c>
      <c r="H114" s="20"/>
    </row>
    <row r="115" spans="1:8" x14ac:dyDescent="0.25">
      <c r="A115" s="5" t="s">
        <v>69</v>
      </c>
      <c r="B115" s="6" t="s">
        <v>88</v>
      </c>
      <c r="C115" s="28" t="s">
        <v>103</v>
      </c>
      <c r="D115" s="28"/>
      <c r="E115" s="11">
        <v>11000</v>
      </c>
      <c r="F115" s="11">
        <v>11000</v>
      </c>
      <c r="G115" s="12">
        <f t="shared" si="3"/>
        <v>100</v>
      </c>
      <c r="H115" s="20"/>
    </row>
    <row r="116" spans="1:8" ht="25.5" x14ac:dyDescent="0.25">
      <c r="A116" s="5" t="s">
        <v>104</v>
      </c>
      <c r="B116" s="6" t="s">
        <v>88</v>
      </c>
      <c r="C116" s="6" t="s">
        <v>105</v>
      </c>
      <c r="D116" s="6"/>
      <c r="E116" s="11">
        <v>11000</v>
      </c>
      <c r="F116" s="11">
        <v>11000</v>
      </c>
      <c r="G116" s="12">
        <f t="shared" si="3"/>
        <v>100</v>
      </c>
      <c r="H116" s="20"/>
    </row>
    <row r="117" spans="1:8" ht="25.5" x14ac:dyDescent="0.25">
      <c r="A117" s="5" t="s">
        <v>21</v>
      </c>
      <c r="B117" s="6" t="s">
        <v>88</v>
      </c>
      <c r="C117" s="6" t="s">
        <v>105</v>
      </c>
      <c r="D117" s="6" t="s">
        <v>22</v>
      </c>
      <c r="E117" s="11">
        <v>11000</v>
      </c>
      <c r="F117" s="11">
        <v>11000</v>
      </c>
      <c r="G117" s="12">
        <f t="shared" si="3"/>
        <v>100</v>
      </c>
      <c r="H117" s="20"/>
    </row>
    <row r="118" spans="1:8" ht="25.5" x14ac:dyDescent="0.25">
      <c r="A118" s="5" t="s">
        <v>23</v>
      </c>
      <c r="B118" s="6" t="s">
        <v>88</v>
      </c>
      <c r="C118" s="6" t="s">
        <v>105</v>
      </c>
      <c r="D118" s="6" t="s">
        <v>24</v>
      </c>
      <c r="E118" s="11">
        <v>11000</v>
      </c>
      <c r="F118" s="11">
        <v>11000</v>
      </c>
      <c r="G118" s="12">
        <f t="shared" si="3"/>
        <v>100</v>
      </c>
      <c r="H118" s="20"/>
    </row>
    <row r="119" spans="1:8" x14ac:dyDescent="0.25">
      <c r="A119" s="3" t="s">
        <v>106</v>
      </c>
      <c r="B119" s="4" t="s">
        <v>107</v>
      </c>
      <c r="C119" s="4"/>
      <c r="D119" s="4"/>
      <c r="E119" s="10">
        <f t="shared" ref="E119:F121" si="4">SUM(E120)</f>
        <v>1611963</v>
      </c>
      <c r="F119" s="10">
        <f t="shared" si="4"/>
        <v>1579002</v>
      </c>
      <c r="G119" s="12">
        <f t="shared" si="3"/>
        <v>97.955226019455779</v>
      </c>
      <c r="H119" s="20"/>
    </row>
    <row r="120" spans="1:8" x14ac:dyDescent="0.25">
      <c r="A120" s="5" t="s">
        <v>108</v>
      </c>
      <c r="B120" s="6" t="s">
        <v>109</v>
      </c>
      <c r="C120" s="6"/>
      <c r="D120" s="6"/>
      <c r="E120" s="11">
        <f t="shared" si="4"/>
        <v>1611963</v>
      </c>
      <c r="F120" s="11">
        <f t="shared" si="4"/>
        <v>1579002</v>
      </c>
      <c r="G120" s="12">
        <f t="shared" si="3"/>
        <v>97.955226019455779</v>
      </c>
      <c r="H120" s="20"/>
    </row>
    <row r="121" spans="1:8" ht="25.5" x14ac:dyDescent="0.25">
      <c r="A121" s="5" t="s">
        <v>110</v>
      </c>
      <c r="B121" s="6" t="s">
        <v>109</v>
      </c>
      <c r="C121" s="6" t="s">
        <v>111</v>
      </c>
      <c r="D121" s="6"/>
      <c r="E121" s="11">
        <f t="shared" si="4"/>
        <v>1611963</v>
      </c>
      <c r="F121" s="11">
        <f t="shared" si="4"/>
        <v>1579002</v>
      </c>
      <c r="G121" s="12">
        <f t="shared" si="3"/>
        <v>97.955226019455779</v>
      </c>
      <c r="H121" s="20"/>
    </row>
    <row r="122" spans="1:8" x14ac:dyDescent="0.25">
      <c r="A122" s="5" t="s">
        <v>112</v>
      </c>
      <c r="B122" s="6" t="s">
        <v>109</v>
      </c>
      <c r="C122" s="6" t="s">
        <v>113</v>
      </c>
      <c r="D122" s="6"/>
      <c r="E122" s="11">
        <f>SUM(E123+E127)</f>
        <v>1611963</v>
      </c>
      <c r="F122" s="11">
        <f>SUM(F123+F127)</f>
        <v>1579002</v>
      </c>
      <c r="G122" s="12">
        <f t="shared" si="3"/>
        <v>97.955226019455779</v>
      </c>
      <c r="H122" s="20"/>
    </row>
    <row r="123" spans="1:8" ht="25.5" x14ac:dyDescent="0.25">
      <c r="A123" s="5" t="s">
        <v>114</v>
      </c>
      <c r="B123" s="6" t="s">
        <v>109</v>
      </c>
      <c r="C123" s="6" t="s">
        <v>115</v>
      </c>
      <c r="D123" s="6"/>
      <c r="E123" s="11">
        <v>354363</v>
      </c>
      <c r="F123" s="11">
        <v>331334</v>
      </c>
      <c r="G123" s="12">
        <f t="shared" si="3"/>
        <v>93.501296692939164</v>
      </c>
      <c r="H123" s="20"/>
    </row>
    <row r="124" spans="1:8" x14ac:dyDescent="0.25">
      <c r="A124" s="5" t="s">
        <v>116</v>
      </c>
      <c r="B124" s="6" t="s">
        <v>109</v>
      </c>
      <c r="C124" s="6" t="s">
        <v>117</v>
      </c>
      <c r="D124" s="6"/>
      <c r="E124" s="11">
        <v>354363</v>
      </c>
      <c r="F124" s="11">
        <v>331334</v>
      </c>
      <c r="G124" s="12">
        <f t="shared" si="3"/>
        <v>93.501296692939164</v>
      </c>
      <c r="H124" s="20"/>
    </row>
    <row r="125" spans="1:8" ht="25.5" x14ac:dyDescent="0.25">
      <c r="A125" s="5" t="s">
        <v>21</v>
      </c>
      <c r="B125" s="6" t="s">
        <v>109</v>
      </c>
      <c r="C125" s="6" t="s">
        <v>117</v>
      </c>
      <c r="D125" s="6" t="s">
        <v>22</v>
      </c>
      <c r="E125" s="11">
        <v>354363</v>
      </c>
      <c r="F125" s="11">
        <v>331334</v>
      </c>
      <c r="G125" s="12">
        <f t="shared" si="3"/>
        <v>93.501296692939164</v>
      </c>
      <c r="H125" s="20"/>
    </row>
    <row r="126" spans="1:8" ht="25.5" x14ac:dyDescent="0.25">
      <c r="A126" s="5" t="s">
        <v>23</v>
      </c>
      <c r="B126" s="6" t="s">
        <v>109</v>
      </c>
      <c r="C126" s="6" t="s">
        <v>117</v>
      </c>
      <c r="D126" s="6" t="s">
        <v>24</v>
      </c>
      <c r="E126" s="11">
        <v>354363</v>
      </c>
      <c r="F126" s="11">
        <v>331334</v>
      </c>
      <c r="G126" s="12">
        <f t="shared" si="3"/>
        <v>93.501296692939164</v>
      </c>
      <c r="H126" s="20"/>
    </row>
    <row r="127" spans="1:8" ht="25.5" x14ac:dyDescent="0.25">
      <c r="A127" s="5" t="s">
        <v>118</v>
      </c>
      <c r="B127" s="6" t="s">
        <v>109</v>
      </c>
      <c r="C127" s="6" t="s">
        <v>119</v>
      </c>
      <c r="D127" s="6"/>
      <c r="E127" s="11">
        <v>1257600</v>
      </c>
      <c r="F127" s="11">
        <v>1247668</v>
      </c>
      <c r="G127" s="12">
        <f t="shared" si="3"/>
        <v>99.210241730279904</v>
      </c>
      <c r="H127" s="20"/>
    </row>
    <row r="128" spans="1:8" ht="25.5" x14ac:dyDescent="0.25">
      <c r="A128" s="5" t="s">
        <v>120</v>
      </c>
      <c r="B128" s="6" t="s">
        <v>109</v>
      </c>
      <c r="C128" s="6" t="s">
        <v>121</v>
      </c>
      <c r="D128" s="6"/>
      <c r="E128" s="11">
        <v>1257600</v>
      </c>
      <c r="F128" s="11">
        <v>1247668</v>
      </c>
      <c r="G128" s="12">
        <f t="shared" ref="G128:G143" si="5">SUM(F128/E128*100)</f>
        <v>99.210241730279904</v>
      </c>
      <c r="H128" s="20"/>
    </row>
    <row r="129" spans="1:8" x14ac:dyDescent="0.25">
      <c r="A129" s="5" t="s">
        <v>122</v>
      </c>
      <c r="B129" s="6" t="s">
        <v>109</v>
      </c>
      <c r="C129" s="6" t="s">
        <v>121</v>
      </c>
      <c r="D129" s="6" t="s">
        <v>123</v>
      </c>
      <c r="E129" s="11">
        <v>1257600</v>
      </c>
      <c r="F129" s="11">
        <v>1247668</v>
      </c>
      <c r="G129" s="12">
        <f t="shared" si="5"/>
        <v>99.210241730279904</v>
      </c>
      <c r="H129" s="20"/>
    </row>
    <row r="130" spans="1:8" x14ac:dyDescent="0.25">
      <c r="A130" s="5" t="s">
        <v>124</v>
      </c>
      <c r="B130" s="6" t="s">
        <v>109</v>
      </c>
      <c r="C130" s="6" t="s">
        <v>121</v>
      </c>
      <c r="D130" s="6" t="s">
        <v>125</v>
      </c>
      <c r="E130" s="11">
        <v>1257600</v>
      </c>
      <c r="F130" s="11">
        <v>1247668</v>
      </c>
      <c r="G130" s="12">
        <f t="shared" si="5"/>
        <v>99.210241730279904</v>
      </c>
      <c r="H130" s="20"/>
    </row>
    <row r="131" spans="1:8" x14ac:dyDescent="0.25">
      <c r="A131" s="3" t="s">
        <v>126</v>
      </c>
      <c r="B131" s="4" t="s">
        <v>127</v>
      </c>
      <c r="C131" s="4"/>
      <c r="D131" s="4"/>
      <c r="E131" s="10">
        <f>SUM(E132)</f>
        <v>128037</v>
      </c>
      <c r="F131" s="10">
        <f>SUM(F132)</f>
        <v>123586</v>
      </c>
      <c r="G131" s="12">
        <f t="shared" si="5"/>
        <v>96.523661129204839</v>
      </c>
      <c r="H131" s="20"/>
    </row>
    <row r="132" spans="1:8" x14ac:dyDescent="0.25">
      <c r="A132" s="5" t="s">
        <v>128</v>
      </c>
      <c r="B132" s="6" t="s">
        <v>129</v>
      </c>
      <c r="C132" s="6"/>
      <c r="D132" s="6"/>
      <c r="E132" s="11">
        <f>SUM(E133+E139)</f>
        <v>128037</v>
      </c>
      <c r="F132" s="11">
        <f>SUM(F133+F139)</f>
        <v>123586</v>
      </c>
      <c r="G132" s="12">
        <f t="shared" si="5"/>
        <v>96.523661129204839</v>
      </c>
      <c r="H132" s="20"/>
    </row>
    <row r="133" spans="1:8" ht="25.5" x14ac:dyDescent="0.25">
      <c r="A133" s="5" t="s">
        <v>110</v>
      </c>
      <c r="B133" s="6" t="s">
        <v>129</v>
      </c>
      <c r="C133" s="6" t="s">
        <v>111</v>
      </c>
      <c r="D133" s="6"/>
      <c r="E133" s="11">
        <v>25037</v>
      </c>
      <c r="F133" s="11">
        <v>25037</v>
      </c>
      <c r="G133" s="12">
        <f t="shared" si="5"/>
        <v>100</v>
      </c>
      <c r="H133" s="20"/>
    </row>
    <row r="134" spans="1:8" x14ac:dyDescent="0.25">
      <c r="A134" s="5" t="s">
        <v>130</v>
      </c>
      <c r="B134" s="6" t="s">
        <v>129</v>
      </c>
      <c r="C134" s="6" t="s">
        <v>131</v>
      </c>
      <c r="D134" s="6"/>
      <c r="E134" s="11">
        <v>25037</v>
      </c>
      <c r="F134" s="11">
        <v>25037</v>
      </c>
      <c r="G134" s="12">
        <f t="shared" si="5"/>
        <v>100</v>
      </c>
      <c r="H134" s="20"/>
    </row>
    <row r="135" spans="1:8" ht="25.5" x14ac:dyDescent="0.25">
      <c r="A135" s="5" t="s">
        <v>132</v>
      </c>
      <c r="B135" s="6" t="s">
        <v>129</v>
      </c>
      <c r="C135" s="6" t="s">
        <v>133</v>
      </c>
      <c r="D135" s="6"/>
      <c r="E135" s="11">
        <v>25037</v>
      </c>
      <c r="F135" s="11">
        <v>25037</v>
      </c>
      <c r="G135" s="12">
        <f t="shared" si="5"/>
        <v>100</v>
      </c>
      <c r="H135" s="20"/>
    </row>
    <row r="136" spans="1:8" ht="25.5" x14ac:dyDescent="0.25">
      <c r="A136" s="5" t="s">
        <v>134</v>
      </c>
      <c r="B136" s="6" t="s">
        <v>129</v>
      </c>
      <c r="C136" s="6" t="s">
        <v>135</v>
      </c>
      <c r="D136" s="6"/>
      <c r="E136" s="11">
        <v>25037</v>
      </c>
      <c r="F136" s="11">
        <v>25037</v>
      </c>
      <c r="G136" s="12">
        <f t="shared" si="5"/>
        <v>100</v>
      </c>
      <c r="H136" s="20"/>
    </row>
    <row r="137" spans="1:8" x14ac:dyDescent="0.25">
      <c r="A137" s="5" t="s">
        <v>122</v>
      </c>
      <c r="B137" s="6" t="s">
        <v>129</v>
      </c>
      <c r="C137" s="6" t="s">
        <v>135</v>
      </c>
      <c r="D137" s="6" t="s">
        <v>123</v>
      </c>
      <c r="E137" s="11">
        <v>25037</v>
      </c>
      <c r="F137" s="11">
        <v>25037</v>
      </c>
      <c r="G137" s="12">
        <f t="shared" si="5"/>
        <v>100</v>
      </c>
      <c r="H137" s="20"/>
    </row>
    <row r="138" spans="1:8" x14ac:dyDescent="0.25">
      <c r="A138" s="5" t="s">
        <v>124</v>
      </c>
      <c r="B138" s="6" t="s">
        <v>129</v>
      </c>
      <c r="C138" s="6" t="s">
        <v>135</v>
      </c>
      <c r="D138" s="6" t="s">
        <v>125</v>
      </c>
      <c r="E138" s="11">
        <v>25037</v>
      </c>
      <c r="F138" s="11">
        <v>25037</v>
      </c>
      <c r="G138" s="12">
        <f t="shared" si="5"/>
        <v>100</v>
      </c>
      <c r="H138" s="20"/>
    </row>
    <row r="139" spans="1:8" ht="25.5" x14ac:dyDescent="0.25">
      <c r="A139" s="5" t="s">
        <v>9</v>
      </c>
      <c r="B139" s="6" t="s">
        <v>129</v>
      </c>
      <c r="C139" s="6" t="s">
        <v>10</v>
      </c>
      <c r="D139" s="6"/>
      <c r="E139" s="11">
        <v>103000</v>
      </c>
      <c r="F139" s="11">
        <v>98549</v>
      </c>
      <c r="G139" s="12">
        <f t="shared" si="5"/>
        <v>95.678640776699027</v>
      </c>
      <c r="H139" s="20"/>
    </row>
    <row r="140" spans="1:8" ht="38.25" x14ac:dyDescent="0.25">
      <c r="A140" s="5" t="s">
        <v>136</v>
      </c>
      <c r="B140" s="6" t="s">
        <v>129</v>
      </c>
      <c r="C140" s="6" t="s">
        <v>137</v>
      </c>
      <c r="D140" s="6"/>
      <c r="E140" s="11">
        <v>103000</v>
      </c>
      <c r="F140" s="11">
        <v>98549</v>
      </c>
      <c r="G140" s="12">
        <f t="shared" si="5"/>
        <v>95.678640776699027</v>
      </c>
      <c r="H140" s="20"/>
    </row>
    <row r="141" spans="1:8" ht="25.5" x14ac:dyDescent="0.25">
      <c r="A141" s="5" t="s">
        <v>138</v>
      </c>
      <c r="B141" s="6" t="s">
        <v>129</v>
      </c>
      <c r="C141" s="6" t="s">
        <v>139</v>
      </c>
      <c r="D141" s="6"/>
      <c r="E141" s="11">
        <v>103000</v>
      </c>
      <c r="F141" s="11">
        <v>98549</v>
      </c>
      <c r="G141" s="12">
        <f t="shared" si="5"/>
        <v>95.678640776699027</v>
      </c>
      <c r="H141" s="20"/>
    </row>
    <row r="142" spans="1:8" x14ac:dyDescent="0.25">
      <c r="A142" s="5" t="s">
        <v>140</v>
      </c>
      <c r="B142" s="6" t="s">
        <v>129</v>
      </c>
      <c r="C142" s="6" t="s">
        <v>139</v>
      </c>
      <c r="D142" s="6" t="s">
        <v>141</v>
      </c>
      <c r="E142" s="11">
        <v>103000</v>
      </c>
      <c r="F142" s="11">
        <v>98549</v>
      </c>
      <c r="G142" s="12">
        <f t="shared" si="5"/>
        <v>95.678640776699027</v>
      </c>
      <c r="H142" s="20"/>
    </row>
    <row r="143" spans="1:8" ht="25.5" x14ac:dyDescent="0.25">
      <c r="A143" s="5" t="s">
        <v>142</v>
      </c>
      <c r="B143" s="6" t="s">
        <v>129</v>
      </c>
      <c r="C143" s="6" t="s">
        <v>139</v>
      </c>
      <c r="D143" s="6" t="s">
        <v>143</v>
      </c>
      <c r="E143" s="11">
        <v>103000</v>
      </c>
      <c r="F143" s="11">
        <v>98549</v>
      </c>
      <c r="G143" s="12">
        <f t="shared" si="5"/>
        <v>95.678640776699027</v>
      </c>
      <c r="H143" s="20"/>
    </row>
    <row r="144" spans="1:8" ht="12.75" customHeight="1" x14ac:dyDescent="0.25">
      <c r="A144" s="7" t="s">
        <v>144</v>
      </c>
      <c r="B144" s="7"/>
      <c r="C144" s="7"/>
      <c r="D144" s="7"/>
      <c r="E144" s="12">
        <f>SUM(E131+E119+E89+E78+E71+E62+E19)</f>
        <v>7239680</v>
      </c>
      <c r="F144" s="12">
        <f>SUM(F131+F119+F89+F78+F71+F62+F19)</f>
        <v>6778504</v>
      </c>
      <c r="G144" s="12">
        <f>SUM(F144/E144*100)</f>
        <v>93.629884193776519</v>
      </c>
      <c r="H144" s="20"/>
    </row>
    <row r="145" spans="1:7" ht="12.75" customHeight="1" x14ac:dyDescent="0.25">
      <c r="A145" s="8"/>
      <c r="B145" s="8"/>
      <c r="C145" s="8"/>
      <c r="D145" s="8"/>
      <c r="E145" s="17"/>
      <c r="F145" s="22"/>
      <c r="G145" s="13"/>
    </row>
    <row r="146" spans="1:7" ht="12.75" customHeight="1" x14ac:dyDescent="0.25">
      <c r="A146" s="42"/>
      <c r="B146" s="43"/>
      <c r="C146" s="43"/>
      <c r="D146" s="43"/>
      <c r="E146" s="18"/>
      <c r="F146" s="23"/>
      <c r="G146" s="14"/>
    </row>
  </sheetData>
  <dataConsolidate/>
  <mergeCells count="14">
    <mergeCell ref="D1:G10"/>
    <mergeCell ref="A146:D146"/>
    <mergeCell ref="G16:G17"/>
    <mergeCell ref="A16:A17"/>
    <mergeCell ref="B16:B17"/>
    <mergeCell ref="C16:C17"/>
    <mergeCell ref="D16:D17"/>
    <mergeCell ref="E16:E17"/>
    <mergeCell ref="F16:F17"/>
    <mergeCell ref="A11:G11"/>
    <mergeCell ref="A12:G12"/>
    <mergeCell ref="A13:G13"/>
    <mergeCell ref="A14:G14"/>
    <mergeCell ref="A15:G15"/>
  </mergeCells>
  <pageMargins left="0.98402780000000001" right="0.59027779999999996" top="0.59027779999999996" bottom="0.59027779999999996" header="0.39374999999999999" footer="0.39374999999999999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9AA262-F72C-445B-BC97-229E052C62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2021-09-23T11:38:13Z</cp:lastPrinted>
  <dcterms:created xsi:type="dcterms:W3CDTF">2021-01-19T09:06:02Z</dcterms:created>
  <dcterms:modified xsi:type="dcterms:W3CDTF">2022-02-24T08:02:15Z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№8)(5).xlsx</vt:lpwstr>
  </property>
  <property fmtid="{D5CDD505-2E9C-101B-9397-08002B2CF9AE}" pid="3" name="Название отчета">
    <vt:lpwstr>Аналитический отчет по исполнению бюджета (Приложение №8)(5).xlsx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