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9" i="1"/>
  <c r="F24"/>
  <c r="D17"/>
  <c r="F21"/>
  <c r="D21"/>
  <c r="C21"/>
  <c r="F19"/>
  <c r="F22"/>
  <c r="D25"/>
  <c r="F25" s="1"/>
  <c r="C25"/>
  <c r="F26"/>
  <c r="D8" l="1"/>
  <c r="D13" l="1"/>
  <c r="C13"/>
  <c r="F34" l="1"/>
  <c r="F35"/>
  <c r="F10"/>
  <c r="F14"/>
  <c r="F16"/>
  <c r="F18"/>
  <c r="F20"/>
  <c r="F23"/>
  <c r="F30"/>
  <c r="F32"/>
  <c r="F33"/>
  <c r="D29" l="1"/>
  <c r="D31"/>
  <c r="D28" l="1"/>
  <c r="C17"/>
  <c r="F17" l="1"/>
  <c r="C8"/>
  <c r="D27"/>
  <c r="F13"/>
  <c r="D36" l="1"/>
  <c r="C9"/>
  <c r="C29"/>
  <c r="C31"/>
  <c r="F31" s="1"/>
  <c r="C28" l="1"/>
  <c r="F28"/>
  <c r="F29"/>
  <c r="F8"/>
  <c r="F9"/>
  <c r="C27" l="1"/>
  <c r="F27" s="1"/>
  <c r="C36" l="1"/>
  <c r="F36" s="1"/>
</calcChain>
</file>

<file path=xl/sharedStrings.xml><?xml version="1.0" encoding="utf-8"?>
<sst xmlns="http://schemas.openxmlformats.org/spreadsheetml/2006/main" count="69" uniqueCount="65">
  <si>
    <t xml:space="preserve">(рублях) </t>
  </si>
  <si>
    <t>Код вида дохода</t>
  </si>
  <si>
    <t>Наименование доходов бюджета</t>
  </si>
  <si>
    <t>1 00 00000 00 0000 000</t>
  </si>
  <si>
    <t>1 01 00000 00 0000 000</t>
  </si>
  <si>
    <t>Налог на доходы физических лиц</t>
  </si>
  <si>
    <t>1 06 00000 00 0000 000</t>
  </si>
  <si>
    <t>1 06 01030 10 0000 110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</si>
  <si>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</si>
  <si>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</si>
  <si>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</si>
  <si>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</si>
  <si>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</si>
  <si>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>2 02 03000 00 0000 151</t>
  </si>
  <si>
    <t>Субвенции бюджетам субъектов Российской Федерации и муниципальных образований</t>
  </si>
  <si>
    <t>ВСЕГО ДОХОДОВ</t>
  </si>
  <si>
    <t>Приложение№ 1 к Решению</t>
  </si>
  <si>
    <t>Сельской Думы сельского поселения "Село Совхоз Чкаловский"</t>
  </si>
  <si>
    <t>Бюджет сельского поселения "Село Совхоз Чкаловский"</t>
  </si>
  <si>
    <t>Единый сельскохозяйственный налог</t>
  </si>
  <si>
    <t>1 05 00000 00 0000 000</t>
  </si>
  <si>
    <t>Налог, взимаемый в связи с применением упрощенной cиcтемы налогообложения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</si>
  <si>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</si>
  <si>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1 16 90050 10 0000 140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</si>
  <si>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</si>
  <si>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</si>
  <si>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</si>
  <si>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</si>
  <si>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план 
на 2017 год</t>
  </si>
  <si>
    <t>Земельный налог с организаций, обладающих земельным участком, расположенным в границах сельских поселений</t>
  </si>
  <si>
    <t xml:space="preserve">Земельный налог с физических лиц обладающих земельным участком, расположенным в границах сельского поселения   </t>
  </si>
  <si>
    <t>% исполнения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</si>
  <si>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</si>
  <si>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2 02 040014 10 0000 151</t>
  </si>
  <si>
    <t>1 06 06043 10 0000 110</t>
  </si>
  <si>
    <t>1 06 06033 10 0000 110</t>
  </si>
  <si>
    <t>1 05 03010 01 0000 110</t>
  </si>
  <si>
    <t>1 05 0101 1 0100 00110</t>
  </si>
  <si>
    <t>1 01 02010 01 0000 110</t>
  </si>
  <si>
    <t>2 18 600101 00 0000 151</t>
  </si>
  <si>
    <t>2 02 351181 00 0000 100</t>
  </si>
  <si>
    <t>2 02 150011 00 0000 100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</si>
  <si>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</si>
  <si>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</si>
  <si>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2 02 45160 10 0000 151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</si>
  <si>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уровня.</t>
  </si>
  <si>
    <t>1 13 02995 10 0000 130</t>
  </si>
  <si>
    <t>Прочие доходы от компенсации затрат бюджетов сельских поселений</t>
  </si>
  <si>
    <t>1 05 0102 1 0100 00110</t>
  </si>
  <si>
    <t>Налог, взимаемый  с налогоплательщиков, выбравших в качестве налогообложения доходы,уменьшенные на величину расходов (в том числе минимальный налог, зачисляемый в бюджеты субъектов Российской Федерации)</t>
  </si>
  <si>
    <t>за  2017 года по доходам.</t>
  </si>
  <si>
    <t>11705050100000180</t>
  </si>
  <si>
    <t>Прочие неналоговые доходы бюджетов сельских поселений</t>
  </si>
  <si>
    <t xml:space="preserve">Налог на доходы физических лиц с доходов, полученных физическими лицами  в соответствии состатьей 228 Налогового кодекса Российской Федерации </t>
  </si>
  <si>
    <t>1 01 02030 01 0000 110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</si>
  <si>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</si>
  <si>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1.Налоги на прибыль, доходы</t>
  </si>
  <si>
    <t>2.Налоги на совокупный доход</t>
  </si>
  <si>
    <t>3.Налоги на имущество</t>
  </si>
  <si>
    <t>4.Прочие доходы от компенсации затрат бюджетов сельских поселений</t>
  </si>
  <si>
    <t>5.Прочие поступления от денежных взысканий (штрафов) и иных сумм в возмещение ущерба, зачисляемые в бюджеты сельских поселений</t>
  </si>
  <si>
    <t>6.Прочие неналоговые доходы бюджетов сельских поселений</t>
  </si>
  <si>
    <t>Безвозмездные поступления</t>
  </si>
  <si>
    <t>Исполнение за   2017г.</t>
  </si>
  <si>
    <t>№ 144  от 16.02.2018  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</si>
</sst>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color rgb="FF000000"/>
      <name val="Cambria"/>
      <family val="2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" fontId="7" fillId="0" borderId="7">
      <alignment horizontal="center" vertical="center" shrinkToFit="1"/>
    </xf>
    <xf numFmtId="49" fontId="7" fillId="0" borderId="4">
      <alignment horizontal="left" vertical="center" wrapText="1" indent="1"/>
    </xf>
  </cellStyleXfs>
  <cellXfs count="41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3" fontId="4" fillId="0" borderId="6" xfId="0" applyNumberFormat="1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/>
    </xf>
    <xf numFmtId="3" fontId="5" fillId="0" borderId="6" xfId="0" applyNumberFormat="1" applyFont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3" xfId="0" applyNumberFormat="1" applyFont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49" fontId="8" fillId="0" borderId="4" xfId="2" applyNumberFormat="1" applyFont="1" applyProtection="1">
      <alignment horizontal="left" vertical="center" wrapText="1" indent="1"/>
    </xf>
    <xf numFmtId="3" fontId="5" fillId="4" borderId="3" xfId="0" applyNumberFormat="1" applyFont="1" applyFill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49" fontId="5" fillId="0" borderId="3" xfId="0" applyNumberFormat="1" applyFont="1" applyBorder="1" applyAlignment="1">
      <alignment horizontal="left" vertical="top"/>
    </xf>
    <xf numFmtId="1" fontId="8" fillId="0" borderId="7" xfId="1" applyNumberFormat="1" applyFont="1" applyAlignment="1" applyProtection="1">
      <alignment horizontal="left" vertical="center" shrinkToFit="1"/>
    </xf>
    <xf numFmtId="49" fontId="8" fillId="0" borderId="7" xfId="1" applyNumberFormat="1" applyFont="1" applyAlignment="1" applyProtection="1">
      <alignment horizontal="left" vertical="center" shrinkToFit="1"/>
    </xf>
    <xf numFmtId="3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49" fontId="7" fillId="0" borderId="4" xfId="2" applyNumberFormat="1" applyProtection="1">
      <alignment horizontal="left" vertical="center" wrapText="1" indent="1"/>
    </xf>
    <xf numFmtId="0" fontId="8" fillId="0" borderId="4" xfId="2" applyNumberFormat="1" applyFont="1" applyAlignment="1" applyProtection="1">
      <alignment horizontal="justify" vertical="top"/>
    </xf>
    <xf numFmtId="49" fontId="6" fillId="3" borderId="8" xfId="0" applyNumberFormat="1" applyFont="1" applyFill="1" applyBorder="1" applyAlignment="1">
      <alignment horizontal="left" vertical="center" wrapText="1" indent="1"/>
    </xf>
    <xf numFmtId="49" fontId="8" fillId="0" borderId="7" xfId="1" applyNumberFormat="1" applyFont="1" applyProtection="1">
      <alignment horizontal="center" vertical="center" shrinkToFit="1"/>
    </xf>
    <xf numFmtId="49" fontId="11" fillId="0" borderId="7" xfId="1" applyNumberFormat="1" applyFont="1" applyProtection="1">
      <alignment horizontal="center" vertical="center" shrinkToFit="1"/>
    </xf>
    <xf numFmtId="49" fontId="4" fillId="0" borderId="3" xfId="0" applyNumberFormat="1" applyFont="1" applyBorder="1" applyAlignment="1">
      <alignment horizontal="left" vertical="top"/>
    </xf>
    <xf numFmtId="3" fontId="4" fillId="0" borderId="6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</cellXfs>
  <cellStyles count="3">
    <cellStyle name="xl36" xfId="2"/>
    <cellStyle name="xl5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3"/>
  <sheetViews>
    <sheetView tabSelected="1" zoomScale="130" zoomScaleNormal="130" workbookViewId="0">
      <selection activeCell="B8" sqref="B8"/>
    </sheetView>
  </sheetViews>
  <sheetFormatPr defaultRowHeight="15"/>
  <cols>
    <col min="1" max="1" width="24" customWidth="1"/>
    <col min="2" max="2" width="39.85546875" customWidth="1"/>
    <col min="3" max="3" width="12.7109375" customWidth="1"/>
    <col min="4" max="4" width="10.5703125" bestFit="1" customWidth="1"/>
    <col min="5" max="5" width="10.5703125" hidden="1" customWidth="1"/>
  </cols>
  <sheetData>
    <row r="1" spans="1:9" ht="15.75">
      <c r="A1" s="39" t="s">
        <v>16</v>
      </c>
      <c r="B1" s="39"/>
      <c r="C1" s="39"/>
      <c r="D1" s="39"/>
      <c r="E1" s="39"/>
      <c r="F1" s="39"/>
    </row>
    <row r="2" spans="1:9" ht="15.75">
      <c r="A2" s="39" t="s">
        <v>17</v>
      </c>
      <c r="B2" s="39"/>
      <c r="C2" s="39"/>
      <c r="D2" s="39"/>
      <c r="E2" s="39"/>
      <c r="F2" s="39"/>
    </row>
    <row r="3" spans="1:9" ht="15.75">
      <c r="A3" s="39" t="s">
        <v>64</v>
      </c>
      <c r="B3" s="39"/>
      <c r="C3" s="39"/>
      <c r="D3" s="39"/>
      <c r="E3" s="39"/>
      <c r="F3" s="39"/>
    </row>
    <row r="4" spans="1:9" ht="15.75">
      <c r="A4" s="40" t="s">
        <v>18</v>
      </c>
      <c r="B4" s="40"/>
      <c r="C4" s="40"/>
      <c r="D4" s="40"/>
      <c r="E4" s="40"/>
      <c r="F4" s="40"/>
    </row>
    <row r="5" spans="1:9" ht="15.75">
      <c r="A5" s="40" t="s">
        <v>50</v>
      </c>
      <c r="B5" s="40"/>
      <c r="C5" s="40"/>
      <c r="D5" s="40"/>
      <c r="E5" s="40"/>
      <c r="F5" s="40"/>
    </row>
    <row r="6" spans="1:9">
      <c r="A6" s="38" t="s">
        <v>0</v>
      </c>
      <c r="B6" s="38"/>
      <c r="C6" s="38"/>
      <c r="D6" s="38"/>
      <c r="E6" s="38"/>
      <c r="F6" s="38"/>
    </row>
    <row r="7" spans="1:9" ht="38.25">
      <c r="A7" s="25" t="s">
        <v>1</v>
      </c>
      <c r="B7" s="25" t="s">
        <v>2</v>
      </c>
      <c r="C7" s="26" t="s">
        <v>28</v>
      </c>
      <c r="D7" s="24" t="s">
        <v>63</v>
      </c>
      <c r="E7" s="24" t="s">
        <v>31</v>
      </c>
      <c r="F7" s="24" t="s">
        <v>31</v>
      </c>
    </row>
    <row r="8" spans="1:9" ht="31.5">
      <c r="A8" s="17" t="s">
        <v>3</v>
      </c>
      <c r="B8" s="8" t="s">
        <v>26</v>
      </c>
      <c r="C8" s="9">
        <f>C9+C13+C17+C23+C21+C25</f>
        <v>2198500</v>
      </c>
      <c r="D8" s="21">
        <f>D9+D13+D17+D23+D21+D25</f>
        <v>2266749</v>
      </c>
      <c r="E8" s="21"/>
      <c r="F8" s="21">
        <f>D8*100/C8</f>
        <v>103.10434387082101</v>
      </c>
    </row>
    <row r="9" spans="1:9" ht="15.75">
      <c r="A9" s="17" t="s">
        <v>4</v>
      </c>
      <c r="B9" s="8" t="s">
        <v>56</v>
      </c>
      <c r="C9" s="9">
        <f>C10</f>
        <v>95000</v>
      </c>
      <c r="D9" s="21">
        <f>D10+D11+D12</f>
        <v>100020</v>
      </c>
      <c r="E9" s="21"/>
      <c r="F9" s="21">
        <f t="shared" ref="F9:F36" si="0">D9*100/C9</f>
        <v>105.28421052631579</v>
      </c>
    </row>
    <row r="10" spans="1:9" ht="15.75">
      <c r="A10" s="17" t="s">
        <v>38</v>
      </c>
      <c r="B10" s="10" t="s">
        <v>5</v>
      </c>
      <c r="C10" s="11">
        <v>95000</v>
      </c>
      <c r="D10" s="13">
        <v>99249</v>
      </c>
      <c r="E10" s="13"/>
      <c r="F10" s="21">
        <f t="shared" si="0"/>
        <v>104.47263157894737</v>
      </c>
    </row>
    <row r="11" spans="1:9" ht="204.75">
      <c r="A11" s="19" t="s">
        <v>43</v>
      </c>
      <c r="B11" s="28" t="s">
        <v>42</v>
      </c>
      <c r="C11" s="11">
        <v>0</v>
      </c>
      <c r="D11" s="13">
        <v>731</v>
      </c>
      <c r="E11" s="13"/>
      <c r="F11" s="21">
        <v>0</v>
      </c>
    </row>
    <row r="12" spans="1:9" ht="78.75">
      <c r="A12" s="19" t="s">
        <v>54</v>
      </c>
      <c r="B12" s="28" t="s">
        <v>53</v>
      </c>
      <c r="C12" s="11">
        <v>0</v>
      </c>
      <c r="D12" s="13">
        <v>40</v>
      </c>
      <c r="E12" s="13"/>
      <c r="F12" s="21">
        <v>0</v>
      </c>
    </row>
    <row r="13" spans="1:9" ht="15.75">
      <c r="A13" s="17" t="s">
        <v>20</v>
      </c>
      <c r="B13" s="8" t="s">
        <v>57</v>
      </c>
      <c r="C13" s="9">
        <f>C14+C15+C16</f>
        <v>322000</v>
      </c>
      <c r="D13" s="21">
        <f>D14+D15+D16</f>
        <v>327707</v>
      </c>
      <c r="E13" s="21"/>
      <c r="F13" s="21">
        <f t="shared" si="0"/>
        <v>101.7723602484472</v>
      </c>
    </row>
    <row r="14" spans="1:9" ht="47.25">
      <c r="A14" s="17" t="s">
        <v>37</v>
      </c>
      <c r="B14" s="10" t="s">
        <v>21</v>
      </c>
      <c r="C14" s="11">
        <v>186000</v>
      </c>
      <c r="D14" s="13">
        <v>175832</v>
      </c>
      <c r="E14" s="13"/>
      <c r="F14" s="21">
        <f t="shared" si="0"/>
        <v>94.533333333333331</v>
      </c>
    </row>
    <row r="15" spans="1:9" ht="110.25">
      <c r="A15" s="17" t="s">
        <v>48</v>
      </c>
      <c r="B15" s="10" t="s">
        <v>49</v>
      </c>
      <c r="C15" s="11">
        <v>0</v>
      </c>
      <c r="D15" s="13">
        <v>15125</v>
      </c>
      <c r="E15" s="13"/>
      <c r="F15" s="21">
        <v>0</v>
      </c>
    </row>
    <row r="16" spans="1:9" ht="20.25" customHeight="1">
      <c r="A16" s="17" t="s">
        <v>36</v>
      </c>
      <c r="B16" s="10" t="s">
        <v>19</v>
      </c>
      <c r="C16" s="11">
        <v>136000</v>
      </c>
      <c r="D16" s="13">
        <v>136750</v>
      </c>
      <c r="E16" s="13"/>
      <c r="F16" s="21">
        <f t="shared" si="0"/>
        <v>100.55147058823529</v>
      </c>
      <c r="I16" s="27"/>
    </row>
    <row r="17" spans="1:6" ht="15.75">
      <c r="A17" s="17" t="s">
        <v>6</v>
      </c>
      <c r="B17" s="8" t="s">
        <v>58</v>
      </c>
      <c r="C17" s="9">
        <f>C18+C19+C20</f>
        <v>1750000</v>
      </c>
      <c r="D17" s="21">
        <f>D18+D19+D20</f>
        <v>1807320</v>
      </c>
      <c r="E17" s="21"/>
      <c r="F17" s="21">
        <f t="shared" si="0"/>
        <v>103.27542857142858</v>
      </c>
    </row>
    <row r="18" spans="1:6" ht="78.75">
      <c r="A18" s="17" t="s">
        <v>7</v>
      </c>
      <c r="B18" s="10" t="s">
        <v>22</v>
      </c>
      <c r="C18" s="11">
        <v>190000</v>
      </c>
      <c r="D18" s="13">
        <v>197028</v>
      </c>
      <c r="E18" s="13"/>
      <c r="F18" s="21">
        <f t="shared" si="0"/>
        <v>103.69894736842106</v>
      </c>
    </row>
    <row r="19" spans="1:6" ht="63">
      <c r="A19" s="17" t="s">
        <v>35</v>
      </c>
      <c r="B19" s="29" t="s">
        <v>29</v>
      </c>
      <c r="C19" s="11">
        <v>800000</v>
      </c>
      <c r="D19" s="13">
        <v>824967</v>
      </c>
      <c r="E19" s="13"/>
      <c r="F19" s="21">
        <f t="shared" si="0"/>
        <v>103.120875</v>
      </c>
    </row>
    <row r="20" spans="1:6" ht="63">
      <c r="A20" s="17" t="s">
        <v>34</v>
      </c>
      <c r="B20" s="10" t="s">
        <v>30</v>
      </c>
      <c r="C20" s="12">
        <v>760000</v>
      </c>
      <c r="D20" s="16">
        <v>785325</v>
      </c>
      <c r="E20" s="14"/>
      <c r="F20" s="21">
        <f t="shared" si="0"/>
        <v>103.33223684210526</v>
      </c>
    </row>
    <row r="21" spans="1:6" ht="47.25">
      <c r="A21" s="32" t="s">
        <v>46</v>
      </c>
      <c r="B21" s="8" t="s">
        <v>59</v>
      </c>
      <c r="C21" s="33">
        <f>C22</f>
        <v>11000</v>
      </c>
      <c r="D21" s="34">
        <f>D22</f>
        <v>11100</v>
      </c>
      <c r="E21" s="14"/>
      <c r="F21" s="21">
        <f t="shared" si="0"/>
        <v>100.90909090909091</v>
      </c>
    </row>
    <row r="22" spans="1:6" ht="31.5">
      <c r="A22" s="18" t="s">
        <v>46</v>
      </c>
      <c r="B22" s="10" t="s">
        <v>47</v>
      </c>
      <c r="C22" s="12">
        <v>11000</v>
      </c>
      <c r="D22" s="16">
        <v>11100</v>
      </c>
      <c r="E22" s="14"/>
      <c r="F22" s="21">
        <f t="shared" si="0"/>
        <v>100.90909090909091</v>
      </c>
    </row>
    <row r="23" spans="1:6" ht="63">
      <c r="A23" s="18" t="s">
        <v>23</v>
      </c>
      <c r="B23" s="8" t="s">
        <v>60</v>
      </c>
      <c r="C23" s="9">
        <v>500</v>
      </c>
      <c r="D23" s="22">
        <v>500</v>
      </c>
      <c r="E23" s="22"/>
      <c r="F23" s="21">
        <f t="shared" si="0"/>
        <v>100</v>
      </c>
    </row>
    <row r="24" spans="1:6" ht="63">
      <c r="A24" s="18" t="s">
        <v>23</v>
      </c>
      <c r="B24" s="10" t="s">
        <v>55</v>
      </c>
      <c r="C24" s="11">
        <v>500</v>
      </c>
      <c r="D24" s="23">
        <v>500</v>
      </c>
      <c r="E24" s="23"/>
      <c r="F24" s="13">
        <f t="shared" ref="F24" si="1">D24*100/C24</f>
        <v>100</v>
      </c>
    </row>
    <row r="25" spans="1:6" ht="31.5">
      <c r="A25" s="31" t="s">
        <v>51</v>
      </c>
      <c r="B25" s="8" t="s">
        <v>61</v>
      </c>
      <c r="C25" s="9">
        <f>C26</f>
        <v>20000</v>
      </c>
      <c r="D25" s="22">
        <f>D26</f>
        <v>20102</v>
      </c>
      <c r="E25" s="22"/>
      <c r="F25" s="21">
        <f t="shared" si="0"/>
        <v>100.51</v>
      </c>
    </row>
    <row r="26" spans="1:6" ht="31.5">
      <c r="A26" s="30" t="s">
        <v>51</v>
      </c>
      <c r="B26" s="10" t="s">
        <v>52</v>
      </c>
      <c r="C26" s="11">
        <v>20000</v>
      </c>
      <c r="D26" s="23">
        <v>20102</v>
      </c>
      <c r="E26" s="23"/>
      <c r="F26" s="13">
        <f t="shared" si="0"/>
        <v>100.51</v>
      </c>
    </row>
    <row r="27" spans="1:6" ht="15.75">
      <c r="A27" s="18" t="s">
        <v>8</v>
      </c>
      <c r="B27" s="8" t="s">
        <v>62</v>
      </c>
      <c r="C27" s="9">
        <f>C28</f>
        <v>3996714</v>
      </c>
      <c r="D27" s="21">
        <f>D28</f>
        <v>3969622</v>
      </c>
      <c r="E27" s="21"/>
      <c r="F27" s="21">
        <f t="shared" si="0"/>
        <v>99.322143140590001</v>
      </c>
    </row>
    <row r="28" spans="1:6" ht="47.25">
      <c r="A28" s="18" t="s">
        <v>9</v>
      </c>
      <c r="B28" s="10" t="s">
        <v>10</v>
      </c>
      <c r="C28" s="11">
        <f>C29+C31+C33+C35+C34</f>
        <v>3996714</v>
      </c>
      <c r="D28" s="13">
        <f>D29+D31+D33+D35+D34</f>
        <v>3969622</v>
      </c>
      <c r="E28" s="13"/>
      <c r="F28" s="21">
        <f t="shared" si="0"/>
        <v>99.322143140590001</v>
      </c>
    </row>
    <row r="29" spans="1:6" ht="47.25">
      <c r="A29" s="18" t="s">
        <v>11</v>
      </c>
      <c r="B29" s="8" t="s">
        <v>12</v>
      </c>
      <c r="C29" s="9">
        <f>C30</f>
        <v>2188931</v>
      </c>
      <c r="D29" s="22">
        <f>D30</f>
        <v>2188931</v>
      </c>
      <c r="E29" s="22"/>
      <c r="F29" s="21">
        <f t="shared" si="0"/>
        <v>100</v>
      </c>
    </row>
    <row r="30" spans="1:6" ht="47.25">
      <c r="A30" s="19" t="s">
        <v>41</v>
      </c>
      <c r="B30" s="10" t="s">
        <v>24</v>
      </c>
      <c r="C30" s="11">
        <v>2188931</v>
      </c>
      <c r="D30" s="13">
        <v>2188931</v>
      </c>
      <c r="E30" s="23"/>
      <c r="F30" s="21">
        <f t="shared" si="0"/>
        <v>100</v>
      </c>
    </row>
    <row r="31" spans="1:6" ht="47.25">
      <c r="A31" s="17" t="s">
        <v>13</v>
      </c>
      <c r="B31" s="8" t="s">
        <v>14</v>
      </c>
      <c r="C31" s="9">
        <f>C32</f>
        <v>96376</v>
      </c>
      <c r="D31" s="21">
        <f>D32</f>
        <v>96353</v>
      </c>
      <c r="E31" s="21"/>
      <c r="F31" s="21">
        <f t="shared" si="0"/>
        <v>99.976135137378606</v>
      </c>
    </row>
    <row r="32" spans="1:6" ht="78.75">
      <c r="A32" s="19" t="s">
        <v>40</v>
      </c>
      <c r="B32" s="10" t="s">
        <v>25</v>
      </c>
      <c r="C32" s="11">
        <v>96376</v>
      </c>
      <c r="D32" s="13">
        <v>96353</v>
      </c>
      <c r="E32" s="13"/>
      <c r="F32" s="21">
        <f t="shared" si="0"/>
        <v>99.976135137378606</v>
      </c>
    </row>
    <row r="33" spans="1:6" ht="126">
      <c r="A33" s="17" t="s">
        <v>33</v>
      </c>
      <c r="B33" s="10" t="s">
        <v>27</v>
      </c>
      <c r="C33" s="11">
        <v>1648000</v>
      </c>
      <c r="D33" s="13">
        <v>1620931</v>
      </c>
      <c r="E33" s="13"/>
      <c r="F33" s="21">
        <f t="shared" si="0"/>
        <v>98.357463592233003</v>
      </c>
    </row>
    <row r="34" spans="1:6" ht="94.5">
      <c r="A34" s="17" t="s">
        <v>44</v>
      </c>
      <c r="B34" s="10" t="s">
        <v>45</v>
      </c>
      <c r="C34" s="11">
        <v>60000</v>
      </c>
      <c r="D34" s="13">
        <v>60000</v>
      </c>
      <c r="E34" s="13"/>
      <c r="F34" s="21">
        <f t="shared" si="0"/>
        <v>100</v>
      </c>
    </row>
    <row r="35" spans="1:6" ht="110.25">
      <c r="A35" s="20" t="s">
        <v>39</v>
      </c>
      <c r="B35" s="15" t="s">
        <v>32</v>
      </c>
      <c r="C35" s="11">
        <v>3407</v>
      </c>
      <c r="D35" s="13">
        <v>3407</v>
      </c>
      <c r="E35" s="13"/>
      <c r="F35" s="21">
        <f t="shared" si="0"/>
        <v>100</v>
      </c>
    </row>
    <row r="36" spans="1:6" ht="15.75">
      <c r="A36" s="10"/>
      <c r="B36" s="8" t="s">
        <v>15</v>
      </c>
      <c r="C36" s="9">
        <f>C27+C8</f>
        <v>6195214</v>
      </c>
      <c r="D36" s="21">
        <f>D8+D27</f>
        <v>6236371</v>
      </c>
      <c r="E36" s="21"/>
      <c r="F36" s="21">
        <f t="shared" si="0"/>
        <v>100.66433540471725</v>
      </c>
    </row>
    <row r="37" spans="1:6">
      <c r="A37" s="1"/>
      <c r="B37" s="2"/>
      <c r="C37" s="3"/>
    </row>
    <row r="38" spans="1:6">
      <c r="A38" s="1"/>
      <c r="B38" s="2"/>
      <c r="C38" s="3"/>
    </row>
    <row r="39" spans="1:6">
      <c r="A39" s="1"/>
      <c r="B39" s="2"/>
      <c r="C39" s="3"/>
    </row>
    <row r="40" spans="1:6">
      <c r="A40" s="1"/>
      <c r="B40" s="2"/>
      <c r="C40" s="3"/>
    </row>
    <row r="41" spans="1:6">
      <c r="A41" s="1"/>
      <c r="B41" s="2"/>
      <c r="C41" s="3"/>
    </row>
    <row r="42" spans="1:6">
      <c r="A42" s="1"/>
      <c r="B42" s="2"/>
      <c r="C42" s="3"/>
    </row>
    <row r="43" spans="1:6">
      <c r="A43" s="1"/>
      <c r="B43" s="2"/>
      <c r="C43" s="3"/>
    </row>
    <row r="49" spans="1:4">
      <c r="A49" s="36"/>
      <c r="B49" s="36"/>
      <c r="C49" s="36"/>
      <c r="D49" s="36"/>
    </row>
    <row r="50" spans="1:4">
      <c r="A50" s="36"/>
      <c r="B50" s="36"/>
      <c r="C50" s="36"/>
      <c r="D50" s="36"/>
    </row>
    <row r="51" spans="1:4">
      <c r="A51" s="36"/>
      <c r="B51" s="36"/>
      <c r="C51" s="36"/>
      <c r="D51" s="36"/>
    </row>
    <row r="52" spans="1:4">
      <c r="A52" s="36"/>
      <c r="B52" s="36"/>
      <c r="C52" s="36"/>
      <c r="D52" s="36"/>
    </row>
    <row r="53" spans="1:4">
      <c r="A53" s="37"/>
      <c r="B53" s="37"/>
      <c r="C53" s="37"/>
      <c r="D53" s="37"/>
    </row>
    <row r="54" spans="1:4">
      <c r="A54" s="35"/>
      <c r="B54" s="35"/>
      <c r="C54" s="35"/>
      <c r="D54" s="4"/>
    </row>
    <row r="55" spans="1:4">
      <c r="A55" s="5"/>
      <c r="B55" s="5"/>
      <c r="C55" s="6"/>
      <c r="D55" s="6"/>
    </row>
    <row r="56" spans="1:4">
      <c r="A56" s="2"/>
      <c r="B56" s="2"/>
      <c r="C56" s="3"/>
      <c r="D56" s="3"/>
    </row>
    <row r="57" spans="1:4">
      <c r="A57" s="2"/>
      <c r="B57" s="2"/>
      <c r="C57" s="3"/>
      <c r="D57" s="3"/>
    </row>
    <row r="58" spans="1:4">
      <c r="A58" s="1"/>
      <c r="B58" s="1"/>
      <c r="C58" s="7"/>
      <c r="D58" s="7"/>
    </row>
    <row r="59" spans="1:4">
      <c r="A59" s="2"/>
      <c r="B59" s="2"/>
      <c r="C59" s="3"/>
      <c r="D59" s="3"/>
    </row>
    <row r="60" spans="1:4">
      <c r="A60" s="1"/>
      <c r="B60" s="1"/>
      <c r="C60" s="7"/>
      <c r="D60" s="7"/>
    </row>
    <row r="61" spans="1:4">
      <c r="A61" s="2"/>
      <c r="B61" s="2"/>
      <c r="C61" s="3"/>
      <c r="D61" s="3"/>
    </row>
    <row r="62" spans="1:4">
      <c r="A62" s="1"/>
      <c r="B62" s="1"/>
      <c r="C62" s="7"/>
      <c r="D62" s="7"/>
    </row>
    <row r="63" spans="1:4">
      <c r="A63" s="1"/>
      <c r="B63" s="1"/>
      <c r="C63" s="7"/>
      <c r="D63" s="7"/>
    </row>
    <row r="64" spans="1:4">
      <c r="A64" s="1"/>
      <c r="B64" s="1"/>
      <c r="C64" s="7"/>
      <c r="D64" s="7"/>
    </row>
    <row r="65" spans="1:4">
      <c r="A65" s="2"/>
      <c r="B65" s="2"/>
      <c r="C65" s="3"/>
      <c r="D65" s="3"/>
    </row>
    <row r="66" spans="1:4">
      <c r="A66" s="1"/>
      <c r="B66" s="1"/>
      <c r="C66" s="7"/>
      <c r="D66" s="7"/>
    </row>
    <row r="67" spans="1:4">
      <c r="A67" s="2"/>
      <c r="B67" s="2"/>
      <c r="C67" s="3"/>
      <c r="D67" s="3"/>
    </row>
    <row r="68" spans="1:4">
      <c r="A68" s="1"/>
      <c r="B68" s="1"/>
      <c r="C68" s="7"/>
      <c r="D68" s="7"/>
    </row>
    <row r="69" spans="1:4">
      <c r="A69" s="2"/>
      <c r="B69" s="2"/>
      <c r="C69" s="3"/>
      <c r="D69" s="3"/>
    </row>
    <row r="70" spans="1:4">
      <c r="A70" s="1"/>
      <c r="B70" s="1"/>
      <c r="C70" s="7"/>
      <c r="D70" s="7"/>
    </row>
    <row r="71" spans="1:4">
      <c r="A71" s="2"/>
      <c r="B71" s="2"/>
      <c r="C71" s="3"/>
      <c r="D71" s="3"/>
    </row>
    <row r="72" spans="1:4">
      <c r="A72" s="1"/>
      <c r="B72" s="1"/>
      <c r="C72" s="7"/>
      <c r="D72" s="7"/>
    </row>
    <row r="73" spans="1:4">
      <c r="A73" s="1"/>
      <c r="B73" s="2"/>
      <c r="C73" s="3"/>
      <c r="D73" s="3"/>
    </row>
  </sheetData>
  <mergeCells count="12">
    <mergeCell ref="A6:F6"/>
    <mergeCell ref="A1:F1"/>
    <mergeCell ref="A2:F2"/>
    <mergeCell ref="A3:F3"/>
    <mergeCell ref="A4:F4"/>
    <mergeCell ref="A5:F5"/>
    <mergeCell ref="A54:C54"/>
    <mergeCell ref="A49:D49"/>
    <mergeCell ref="A50:D50"/>
    <mergeCell ref="A51:D51"/>
    <mergeCell ref="A52:D52"/>
    <mergeCell ref="A53:D53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2018-02-19T12:14:48Z</dcterms:modified>
</cp:coreProperties>
</file>