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1835"/>
  </bookViews>
  <sheets>
    <sheet name="Документ" sheetId="2" r:id="rId1"/>
  </sheets>
  <definedNames>
    <definedName name="_xlnm.Print_Titles" localSheetId="0">Документ!$4:$6</definedName>
  </definedNames>
  <calcPr calcId="144525"/>
</workbook>
</file>

<file path=xl/calcChain.xml><?xml version="1.0" encoding="utf-8"?>
<calcChain xmlns="http://schemas.openxmlformats.org/spreadsheetml/2006/main">
  <c r="F8" i="2" l="1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7" i="2"/>
  <c r="E7" i="2"/>
  <c r="E8" i="2"/>
  <c r="E9" i="2"/>
  <c r="E10" i="2"/>
  <c r="E13" i="2"/>
  <c r="D13" i="2"/>
  <c r="E14" i="2"/>
  <c r="D14" i="2"/>
  <c r="E19" i="2"/>
  <c r="E18" i="2" s="1"/>
  <c r="E17" i="2" s="1"/>
  <c r="E22" i="2"/>
  <c r="E21" i="2" s="1"/>
  <c r="E23" i="2"/>
  <c r="E27" i="2"/>
  <c r="E26" i="2" s="1"/>
  <c r="E28" i="2"/>
  <c r="E31" i="2"/>
  <c r="E32" i="2"/>
  <c r="E35" i="2"/>
  <c r="E38" i="2"/>
  <c r="E42" i="2"/>
  <c r="E41" i="2" s="1"/>
  <c r="E43" i="2"/>
  <c r="E46" i="2"/>
  <c r="D46" i="2"/>
  <c r="D45" i="2" s="1"/>
  <c r="E50" i="2"/>
  <c r="E49" i="2" s="1"/>
  <c r="E55" i="2"/>
  <c r="E57" i="2"/>
  <c r="E61" i="2"/>
  <c r="E60" i="2" s="1"/>
  <c r="E59" i="2" s="1"/>
  <c r="E65" i="2"/>
  <c r="E64" i="2" s="1"/>
  <c r="E68" i="2"/>
  <c r="E71" i="2"/>
  <c r="E70" i="2" s="1"/>
  <c r="E80" i="2"/>
  <c r="E74" i="2"/>
  <c r="E76" i="2"/>
  <c r="E78" i="2"/>
  <c r="E82" i="2"/>
  <c r="E91" i="2"/>
  <c r="D91" i="2"/>
  <c r="E88" i="2"/>
  <c r="D88" i="2"/>
  <c r="D87" i="2" s="1"/>
  <c r="D86" i="2" s="1"/>
  <c r="D85" i="2" s="1"/>
  <c r="E87" i="2"/>
  <c r="E86" i="2" s="1"/>
  <c r="E85" i="2" s="1"/>
  <c r="E84" i="2" s="1"/>
  <c r="E25" i="2" l="1"/>
  <c r="E45" i="2"/>
  <c r="E54" i="2"/>
  <c r="E53" i="2" s="1"/>
  <c r="E73" i="2"/>
</calcChain>
</file>

<file path=xl/sharedStrings.xml><?xml version="1.0" encoding="utf-8"?>
<sst xmlns="http://schemas.openxmlformats.org/spreadsheetml/2006/main" count="222" uniqueCount="128">
  <si>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</si>
  <si>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</si>
  <si>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</si>
  <si>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</si>
  <si>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"Обеспечение первичных мер пожарной безопасности на территории сельского поселения "Село Совхоз Чкаловский"</t>
  </si>
  <si>
    <t>01 0 00 00000</t>
  </si>
  <si>
    <t>Основное мероприятие: Мероприятия, направленные на формирование ценностей здорового образа жизни</t>
  </si>
  <si>
    <t>01 0 01 00000</t>
  </si>
  <si>
    <t>"Обеспечение первичных мер пожарной безопасности на территории сельского поселения "Село Совхоз Чкаловский"</t>
  </si>
  <si>
    <t>01 0 01 00010</t>
  </si>
  <si>
    <t>Закупка товаров, работ и услуг для обеспечения государственных (муниципальных) нужд</t>
  </si>
  <si>
    <t>200</t>
  </si>
  <si>
    <t>240</t>
  </si>
  <si>
    <t>Муниципальная программа "Комплексное развитие социальной инфраструктуры на территории сельского поселения "Село Совхоз Чкаловский"</t>
  </si>
  <si>
    <t>11 0 00 00000</t>
  </si>
  <si>
    <t>Основное мероприятие "Расходы на содержание учреждения культуры"</t>
  </si>
  <si>
    <t>11 0 01 00000</t>
  </si>
  <si>
    <t>Расходы на содержание учреждения культуры</t>
  </si>
  <si>
    <t>11 0 01 00100</t>
  </si>
  <si>
    <t>Основное мероприятие "Осуществление переданных полномочий на содержание дома культуры"</t>
  </si>
  <si>
    <t>11 0 02 00000</t>
  </si>
  <si>
    <t>"Укрепление и развитие материально-технической базы учреждений культуры"</t>
  </si>
  <si>
    <t>11 0 02 00200</t>
  </si>
  <si>
    <t>Межбюджетные трансферты</t>
  </si>
  <si>
    <t>500</t>
  </si>
  <si>
    <t>Иные межбюджетные трансферты</t>
  </si>
  <si>
    <t>540</t>
  </si>
  <si>
    <t>Основное мероприятие " Оплата льгот по оплате ЖКУ работникам культуры, работающим на селе"</t>
  </si>
  <si>
    <t>11 0 03 00000</t>
  </si>
  <si>
    <t>"Оплата льгот по оплате ЖКУ работникам культуры, работающим на селе"</t>
  </si>
  <si>
    <t>11 0 03 00300</t>
  </si>
  <si>
    <t>Муниципальная программа "Развитие муниципального управления в муниципальном образовании сельское поселение "Село Совхоз Чкаловский"</t>
  </si>
  <si>
    <t>25 0 00 00000</t>
  </si>
  <si>
    <t>Основное мероприятие "Обеспечение деятельности представительного органа муниципального образования сельского поселения «Село Совхоз Чкаловский»</t>
  </si>
  <si>
    <t>25 0 01 00000</t>
  </si>
  <si>
    <t>Депутаты представительного органа муниципального образования сельского поселения «Село Совхоз Чкаловский»</t>
  </si>
  <si>
    <t>25 0 01 00200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</si>
  <si>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</si>
  <si>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</si>
  <si>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</si>
  <si>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</si>
  <si>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Основное мероприятие "Обеспечение деятельности органа местного самоуправления муниципального образования сельского поселения "Село Совхоз Чкаловский"</t>
  </si>
  <si>
    <t>25 0 02 00000</t>
  </si>
  <si>
    <t>Высшее должностное лицо администрации (исполнительно-распорядительного органа) МО СП «Село Совхоз Чкаловский»</t>
  </si>
  <si>
    <t>25 0 02 00300</t>
  </si>
  <si>
    <t>Центральный аппарат</t>
  </si>
  <si>
    <t>25 0 02 00400</t>
  </si>
  <si>
    <t>Иные бюджетные ассигнования</t>
  </si>
  <si>
    <t>800</t>
  </si>
  <si>
    <t>Основное мероприятие "Резервный фонд"</t>
  </si>
  <si>
    <t>25 0 03 00000</t>
  </si>
  <si>
    <t>Резервный фонд СП  «Село Совхоз Чкаловский»</t>
  </si>
  <si>
    <t>25 0 03 00500</t>
  </si>
  <si>
    <t>Резервные средства</t>
  </si>
  <si>
    <t>870</t>
  </si>
  <si>
    <t>Основное мероприятие "Выполнение других обязательств муниципального образования СП «Село Совхоз Чкаловский»</t>
  </si>
  <si>
    <t>25 0 04 00000</t>
  </si>
  <si>
    <t>Выполнение других обязательств муниципального образования СП  «Село Совхоз Чкаловский»</t>
  </si>
  <si>
    <t>25 0 04 00600</t>
  </si>
  <si>
    <t>Муниципальная программа "Комплексное развитие транспортной инфраструктуры сельского поселения "Село Совхоз Чкаловский"</t>
  </si>
  <si>
    <t>30 0 00 00000</t>
  </si>
  <si>
    <t>Основное мероприятие "Осуществление переданных полномочий"</t>
  </si>
  <si>
    <t>30 0 П0 00000</t>
  </si>
  <si>
    <t>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</si>
  <si>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0 П0 00010</t>
  </si>
  <si>
    <t>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</si>
  <si>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0 П0 00020</t>
  </si>
  <si>
    <t>Муниципальная программа "Управление земельными ресурсами на территории сельского поселения "Село Совхоз Чкаловский"</t>
  </si>
  <si>
    <t>40 0 00 00000</t>
  </si>
  <si>
    <t>Основное мероприятие "Мероприятия в области землеустройства и землепользования"</t>
  </si>
  <si>
    <t>40 0 01 00000</t>
  </si>
  <si>
    <t>Мероприятия в области землеустройства и землепользования</t>
  </si>
  <si>
    <t>40 0 01 00100</t>
  </si>
  <si>
    <t>Муниципальная программа "Комплексное развитие систем коммунальной инфраструктуры муниципального образования сельское поселение "Село Совхоз Чкаловский"</t>
  </si>
  <si>
    <t>50 0 00 00000</t>
  </si>
  <si>
    <t>Основное мероприятие "Уличное освещение"</t>
  </si>
  <si>
    <t>50 0 01 00000</t>
  </si>
  <si>
    <t>Мероприятия по организации и содержанию уличного освещения</t>
  </si>
  <si>
    <t>50 0 01 00010</t>
  </si>
  <si>
    <t>"Мероприятия в области благоустройства"</t>
  </si>
  <si>
    <t>50 0 02 00030</t>
  </si>
  <si>
    <t>Основное мероприятие "Совершенствование и развитие жилищного фонда сельского поселения "Село Совхоз Чкаловский"</t>
  </si>
  <si>
    <t>50 0 07 00000</t>
  </si>
  <si>
    <t>"Совершенствование и развитие жилищного фонда сельского поселения "Село Совхоз Чкаловский"</t>
  </si>
  <si>
    <t>50 0 07 00080</t>
  </si>
  <si>
    <t>50 0 П0 00000</t>
  </si>
  <si>
    <t>"Осуществление преданных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законодательством."</t>
  </si>
  <si>
    <t>50 0 П0 00020</t>
  </si>
  <si>
    <t>50 0 П0 00040</t>
  </si>
  <si>
    <t>50 0 П0 00050</t>
  </si>
  <si>
    <t>50 0 П0 00060</t>
  </si>
  <si>
    <t>50 0 П0 00070</t>
  </si>
  <si>
    <t>Непрограмные расходы</t>
  </si>
  <si>
    <t>99 0 00 00000</t>
  </si>
  <si>
    <t>99 9 00 00000</t>
  </si>
  <si>
    <t>99 9 00 51180</t>
  </si>
  <si>
    <t>Всего</t>
  </si>
  <si>
    <t>Бюджетные ассигнования на 2023 г.</t>
  </si>
  <si>
    <t>Распределение бюджетных ассигнований муниципального бюджета  сельского поселения "Село Совхоз Чкаловский" по целевым статьям(муниципальным программам и непрограммным направлениям деятельности), группам и подгруппам видов расходов классификации расходов бюджетов за 1-й квартал 2023 года</t>
  </si>
  <si>
    <t>Исполнение
 за 1-й квартал 2023г.</t>
  </si>
  <si>
    <t>% 
 исполнения</t>
  </si>
  <si>
    <t>244</t>
  </si>
  <si>
    <t xml:space="preserve">    Мобилизационная и вневойсковая подготовка</t>
  </si>
  <si>
    <t xml:space="preserve">      Непрограмные расходы</t>
  </si>
  <si>
    <t xml:space="preserve">        Непрограмные расходы федеральных органов исполнительной власти</t>
  </si>
  <si>
    <t xml:space="preserve">            Мероприятия в части осуществления первичного воинского учета на территориях, где отсутствуют военные комиссариаты</t>
  </si>
  <si>
    <t xml:space="preserve">                  Фонд оплаты труда государственных (муниципальных) органов</t>
  </si>
  <si>
    <t xml:space="preserve"> 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</si>
  <si>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        Прочая закупка товаров, работ и услуг</t>
  </si>
  <si>
    <t>Прочая закупка товаров,работ и услуг</t>
  </si>
  <si>
    <t>121</t>
  </si>
  <si>
    <t>129</t>
  </si>
  <si>
    <t>Основное мероприятие"Осуществление переданных полномочий на организацию ритуальных услуг и содержание мест захоронения"</t>
  </si>
  <si>
    <t>Основное мероприятие"Осуществление преданных полномочий на участие в организации деятельности по сбору (в то числе раздельному сбору) и транспортированию твердых коммунальных отходов"</t>
  </si>
  <si>
    <t>Основное мероприятие"Осуществление преданных полномочий по созданию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полосам"</t>
  </si>
  <si>
    <t>Основное мероприятие"Осуществление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</si>
  <si>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Закупка энергетических ресурсов</t>
  </si>
  <si>
    <t>247</t>
  </si>
  <si>
    <t>Уплата  иных платежей</t>
  </si>
  <si>
    <t>853</t>
  </si>
  <si>
    <t xml:space="preserve">              Основное мероприятие "Обеспечение деятельности органа местного самоуправления муниципального образования сельского поселения "Село Совхоз Чкаловский"</t>
  </si>
  <si>
    <t xml:space="preserve">                Материальное стимулирование</t>
  </si>
  <si>
    <t>2500200000</t>
  </si>
  <si>
    <t>2500200050</t>
  </si>
  <si>
    <t>000</t>
  </si>
  <si>
    <t>Уплата прочих налогов, сборов</t>
  </si>
  <si>
    <t>852</t>
  </si>
  <si>
    <t>Приложение №4
к постановлению главы администрации
сельского поселения  "Село Совхоз Чкаловский"
от 05.04.2023г.. №31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</si>
</sst>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49" fontId="11" fillId="0" borderId="2">
      <alignment horizontal="center" vertical="top" wrapText="1"/>
    </xf>
    <xf numFmtId="4" fontId="11" fillId="4" borderId="2">
      <alignment horizontal="right" vertical="top" shrinkToFit="1"/>
    </xf>
  </cellStyleXfs>
  <cellXfs count="5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1" fillId="0" borderId="2" xfId="7" applyNumberFormat="1" applyProtection="1">
      <alignment horizontal="center" vertical="center" shrinkToFit="1"/>
    </xf>
    <xf numFmtId="49" fontId="4" fillId="0" borderId="2" xfId="8" applyNumberFormat="1" applyProtection="1">
      <alignment horizontal="left" vertical="top" wrapText="1"/>
    </xf>
    <xf numFmtId="49" fontId="4" fillId="0" borderId="2" xfId="9" applyNumberFormat="1" applyProtection="1">
      <alignment horizontal="center" vertical="top" wrapText="1"/>
    </xf>
    <xf numFmtId="49" fontId="1" fillId="0" borderId="2" xfId="11" applyNumberFormat="1" applyProtection="1">
      <alignment horizontal="left" vertical="top" wrapText="1"/>
    </xf>
    <xf numFmtId="49" fontId="1" fillId="0" borderId="2" xfId="12" applyNumberFormat="1" applyProtection="1">
      <alignment horizontal="center" vertical="top" wrapText="1"/>
    </xf>
    <xf numFmtId="0" fontId="4" fillId="0" borderId="2" xfId="14" applyNumberFormat="1" applyProtection="1">
      <alignment horizontal="left"/>
    </xf>
    <xf numFmtId="0" fontId="1" fillId="0" borderId="3" xfId="15" applyNumberFormat="1" applyProtection="1"/>
    <xf numFmtId="3" fontId="1" fillId="0" borderId="3" xfId="15" applyNumberFormat="1" applyProtection="1"/>
    <xf numFmtId="3" fontId="0" fillId="0" borderId="0" xfId="0" applyNumberFormat="1" applyProtection="1">
      <protection locked="0"/>
    </xf>
    <xf numFmtId="3" fontId="1" fillId="0" borderId="5" xfId="7" applyNumberFormat="1" applyBorder="1" applyProtection="1">
      <alignment horizontal="center" vertical="center" shrinkToFit="1"/>
    </xf>
    <xf numFmtId="3" fontId="1" fillId="0" borderId="4" xfId="2" applyNumberFormat="1" applyFont="1" applyBorder="1" applyAlignment="1" applyProtection="1">
      <alignment horizontal="center" vertical="center"/>
    </xf>
    <xf numFmtId="3" fontId="9" fillId="0" borderId="4" xfId="0" applyNumberFormat="1" applyFont="1" applyBorder="1" applyAlignment="1" applyProtection="1">
      <alignment horizontal="center" vertical="center"/>
      <protection locked="0"/>
    </xf>
    <xf numFmtId="3" fontId="4" fillId="0" borderId="4" xfId="2" applyNumberFormat="1" applyFont="1" applyBorder="1" applyAlignment="1" applyProtection="1">
      <alignment horizontal="center" vertical="center"/>
    </xf>
    <xf numFmtId="3" fontId="10" fillId="0" borderId="4" xfId="0" applyNumberFormat="1" applyFont="1" applyBorder="1" applyAlignment="1" applyProtection="1">
      <alignment horizontal="center" vertical="center"/>
      <protection locked="0"/>
    </xf>
    <xf numFmtId="0" fontId="1" fillId="0" borderId="1" xfId="4" applyFont="1" applyFill="1" applyAlignment="1" applyProtection="1">
      <alignment vertical="distributed" wrapText="1"/>
    </xf>
    <xf numFmtId="49" fontId="4" fillId="0" borderId="7" xfId="8" applyNumberFormat="1" applyBorder="1" applyProtection="1">
      <alignment horizontal="left" vertical="top" wrapText="1"/>
    </xf>
    <xf numFmtId="0" fontId="4" fillId="0" borderId="6" xfId="14" applyNumberFormat="1" applyBorder="1" applyProtection="1">
      <alignment horizontal="left"/>
    </xf>
    <xf numFmtId="0" fontId="1" fillId="0" borderId="4" xfId="4" applyFont="1" applyFill="1" applyBorder="1" applyAlignment="1" applyProtection="1">
      <alignment horizontal="left" vertical="distributed" wrapText="1"/>
    </xf>
    <xf numFmtId="0" fontId="1" fillId="0" borderId="4" xfId="2" applyNumberFormat="1" applyFont="1" applyFill="1" applyBorder="1" applyAlignment="1" applyProtection="1">
      <alignment horizontal="left" vertical="top" wrapText="1"/>
    </xf>
    <xf numFmtId="49" fontId="1" fillId="0" borderId="2" xfId="23" applyFont="1" applyFill="1" applyProtection="1">
      <alignment horizontal="center" vertical="top" wrapText="1"/>
    </xf>
    <xf numFmtId="1" fontId="1" fillId="0" borderId="4" xfId="8" applyNumberFormat="1" applyFont="1" applyFill="1" applyBorder="1" applyAlignment="1" applyProtection="1">
      <alignment horizontal="center" vertical="top" shrinkToFit="1"/>
    </xf>
    <xf numFmtId="49" fontId="1" fillId="0" borderId="6" xfId="23" applyFont="1" applyFill="1" applyBorder="1" applyProtection="1">
      <alignment horizontal="center" vertical="top" wrapText="1"/>
    </xf>
    <xf numFmtId="3" fontId="1" fillId="0" borderId="4" xfId="24" applyNumberFormat="1" applyFont="1" applyFill="1" applyBorder="1" applyAlignment="1" applyProtection="1">
      <alignment horizontal="center" vertical="center" shrinkToFit="1"/>
    </xf>
    <xf numFmtId="0" fontId="1" fillId="0" borderId="5" xfId="2" applyNumberFormat="1" applyFont="1" applyFill="1" applyBorder="1" applyAlignment="1" applyProtection="1">
      <alignment vertical="top" wrapText="1"/>
    </xf>
    <xf numFmtId="0" fontId="1" fillId="0" borderId="5" xfId="2" applyNumberFormat="1" applyFont="1" applyBorder="1" applyAlignment="1" applyProtection="1">
      <alignment vertical="top" wrapText="1"/>
    </xf>
    <xf numFmtId="1" fontId="1" fillId="0" borderId="4" xfId="8" applyNumberFormat="1" applyFont="1" applyBorder="1" applyAlignment="1" applyProtection="1">
      <alignment horizontal="center" vertical="top" shrinkToFit="1"/>
    </xf>
    <xf numFmtId="49" fontId="4" fillId="0" borderId="2" xfId="8" applyNumberFormat="1" applyFill="1" applyProtection="1">
      <alignment horizontal="left" vertical="top" wrapText="1"/>
    </xf>
    <xf numFmtId="49" fontId="4" fillId="0" borderId="2" xfId="9" applyNumberFormat="1" applyFill="1" applyProtection="1">
      <alignment horizontal="center" vertical="top" wrapText="1"/>
    </xf>
    <xf numFmtId="3" fontId="4" fillId="0" borderId="4" xfId="2" applyNumberFormat="1" applyFont="1" applyFill="1" applyBorder="1" applyAlignment="1" applyProtection="1">
      <alignment horizontal="center" vertical="center"/>
    </xf>
    <xf numFmtId="49" fontId="1" fillId="0" borderId="2" xfId="11" applyNumberFormat="1" applyFill="1" applyProtection="1">
      <alignment horizontal="left" vertical="top" wrapText="1"/>
    </xf>
    <xf numFmtId="49" fontId="1" fillId="0" borderId="2" xfId="12" applyNumberFormat="1" applyFill="1" applyProtection="1">
      <alignment horizontal="center" vertical="top" wrapText="1"/>
    </xf>
    <xf numFmtId="3" fontId="1" fillId="0" borderId="4" xfId="2" applyNumberFormat="1" applyFont="1" applyFill="1" applyBorder="1" applyAlignment="1" applyProtection="1">
      <alignment horizontal="center" vertical="center"/>
    </xf>
    <xf numFmtId="3" fontId="4" fillId="2" borderId="5" xfId="10" applyNumberFormat="1" applyBorder="1" applyAlignment="1" applyProtection="1">
      <alignment horizontal="center" vertical="top" shrinkToFit="1"/>
    </xf>
    <xf numFmtId="3" fontId="1" fillId="2" borderId="5" xfId="13" applyNumberFormat="1" applyBorder="1" applyAlignment="1" applyProtection="1">
      <alignment horizontal="center" vertical="top" shrinkToFit="1"/>
    </xf>
    <xf numFmtId="3" fontId="4" fillId="0" borderId="5" xfId="10" applyNumberFormat="1" applyFill="1" applyBorder="1" applyAlignment="1" applyProtection="1">
      <alignment horizontal="center" vertical="top" shrinkToFit="1"/>
    </xf>
    <xf numFmtId="3" fontId="1" fillId="0" borderId="5" xfId="13" applyNumberFormat="1" applyFill="1" applyBorder="1" applyAlignment="1" applyProtection="1">
      <alignment horizontal="center" vertical="top" shrinkToFit="1"/>
    </xf>
    <xf numFmtId="3" fontId="10" fillId="0" borderId="4" xfId="0" applyNumberFormat="1" applyFont="1" applyBorder="1" applyAlignment="1" applyProtection="1">
      <alignment horizontal="center" vertical="center" wrapText="1"/>
      <protection locked="0"/>
    </xf>
    <xf numFmtId="3" fontId="10" fillId="0" borderId="4" xfId="0" applyNumberFormat="1" applyFont="1" applyBorder="1" applyAlignment="1" applyProtection="1">
      <alignment horizontal="center" vertical="center"/>
      <protection locked="0"/>
    </xf>
    <xf numFmtId="0" fontId="1" fillId="0" borderId="1" xfId="1" applyNumberFormat="1" applyAlignment="1" applyProtection="1">
      <alignment horizontal="right" vertical="top" wrapText="1"/>
    </xf>
    <xf numFmtId="0" fontId="3" fillId="0" borderId="1" xfId="4" applyNumberFormat="1" applyFill="1" applyAlignment="1" applyProtection="1">
      <alignment horizontal="center" wrapText="1"/>
    </xf>
    <xf numFmtId="0" fontId="1" fillId="0" borderId="1" xfId="5" applyNumberFormat="1" applyBorder="1" applyAlignment="1" applyProtection="1">
      <alignment horizontal="right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4" fillId="0" borderId="2" xfId="6" applyNumberFormat="1" applyFill="1" applyProtection="1">
      <alignment horizontal="center" vertical="center" wrapText="1"/>
    </xf>
    <xf numFmtId="0" fontId="4" fillId="0" borderId="2" xfId="6" applyFill="1">
      <alignment horizontal="center" vertical="center" wrapText="1"/>
    </xf>
    <xf numFmtId="0" fontId="4" fillId="0" borderId="2" xfId="6" applyNumberFormat="1" applyProtection="1">
      <alignment horizontal="center" vertical="center" wrapText="1"/>
    </xf>
    <xf numFmtId="0" fontId="4" fillId="0" borderId="2" xfId="6">
      <alignment horizontal="center" vertical="center" wrapText="1"/>
    </xf>
    <xf numFmtId="3" fontId="8" fillId="0" borderId="5" xfId="6" applyNumberFormat="1" applyFont="1" applyBorder="1" applyProtection="1">
      <alignment horizontal="center" vertical="center" wrapText="1"/>
    </xf>
    <xf numFmtId="3" fontId="4" fillId="0" borderId="5" xfId="6" applyNumberFormat="1" applyBorder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6"/>
    <cellStyle name="xl24" xfId="7"/>
    <cellStyle name="xl25" xfId="8"/>
    <cellStyle name="xl26" xfId="11"/>
    <cellStyle name="xl27" xfId="14"/>
    <cellStyle name="xl28" xfId="15"/>
    <cellStyle name="xl29" xfId="9"/>
    <cellStyle name="xl30" xfId="12"/>
    <cellStyle name="xl31" xfId="3"/>
    <cellStyle name="xl32" xfId="4"/>
    <cellStyle name="xl33" xfId="5"/>
    <cellStyle name="xl34" xfId="10"/>
    <cellStyle name="xl35" xfId="13"/>
    <cellStyle name="xl36" xfId="16"/>
    <cellStyle name="xl37" xfId="2"/>
    <cellStyle name="xl38" xfId="23"/>
    <cellStyle name="xl40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5"/>
  <sheetViews>
    <sheetView tabSelected="1" zoomScaleNormal="100" zoomScaleSheetLayoutView="100" workbookViewId="0">
      <pane ySplit="6" topLeftCell="A91" activePane="bottomLeft" state="frozen"/>
      <selection pane="bottomLeft" sqref="A1:F1"/>
    </sheetView>
  </sheetViews>
  <sheetFormatPr defaultRowHeight="15" outlineLevelRow="5" x14ac:dyDescent="0.25"/>
  <cols>
    <col min="1" max="1" width="51.42578125" style="1" customWidth="1"/>
    <col min="2" max="2" width="15.140625" style="1" customWidth="1"/>
    <col min="3" max="3" width="12.85546875" style="1" customWidth="1"/>
    <col min="4" max="4" width="14" style="11" customWidth="1"/>
    <col min="5" max="5" width="9.140625" style="1" customWidth="1"/>
    <col min="6" max="16384" width="9.140625" style="1"/>
  </cols>
  <sheetData>
    <row r="1" spans="1:6" ht="67.5" customHeight="1" x14ac:dyDescent="0.25">
      <c r="A1" s="41" t="s">
        <v>127</v>
      </c>
      <c r="B1" s="41"/>
      <c r="C1" s="41"/>
      <c r="D1" s="41"/>
      <c r="E1" s="41"/>
      <c r="F1" s="41"/>
    </row>
    <row r="2" spans="1:6" ht="68.25" customHeight="1" x14ac:dyDescent="0.25">
      <c r="A2" s="42" t="s">
        <v>98</v>
      </c>
      <c r="B2" s="42"/>
      <c r="C2" s="42"/>
      <c r="D2" s="42"/>
      <c r="E2" s="42"/>
      <c r="F2" s="42"/>
    </row>
    <row r="3" spans="1:6" ht="12.75" customHeight="1" x14ac:dyDescent="0.25">
      <c r="A3" s="43" t="s">
        <v>0</v>
      </c>
      <c r="B3" s="43"/>
      <c r="C3" s="43"/>
      <c r="D3" s="43"/>
      <c r="E3" s="43"/>
      <c r="F3" s="43"/>
    </row>
    <row r="4" spans="1:6" ht="15.75" customHeight="1" x14ac:dyDescent="0.25">
      <c r="A4" s="46" t="s">
        <v>1</v>
      </c>
      <c r="B4" s="48" t="s">
        <v>2</v>
      </c>
      <c r="C4" s="48" t="s">
        <v>3</v>
      </c>
      <c r="D4" s="50" t="s">
        <v>97</v>
      </c>
      <c r="E4" s="39" t="s">
        <v>99</v>
      </c>
      <c r="F4" s="39" t="s">
        <v>100</v>
      </c>
    </row>
    <row r="5" spans="1:6" ht="57.75" customHeight="1" x14ac:dyDescent="0.25">
      <c r="A5" s="47"/>
      <c r="B5" s="49"/>
      <c r="C5" s="49"/>
      <c r="D5" s="51"/>
      <c r="E5" s="40"/>
      <c r="F5" s="40"/>
    </row>
    <row r="6" spans="1:6" ht="12.75" customHeight="1" x14ac:dyDescent="0.25">
      <c r="A6" s="3">
        <v>1</v>
      </c>
      <c r="B6" s="3">
        <v>2</v>
      </c>
      <c r="C6" s="3">
        <v>3</v>
      </c>
      <c r="D6" s="12">
        <v>4</v>
      </c>
      <c r="E6" s="13">
        <v>5</v>
      </c>
      <c r="F6" s="14">
        <v>6</v>
      </c>
    </row>
    <row r="7" spans="1:6" ht="38.25" x14ac:dyDescent="0.25">
      <c r="A7" s="4" t="s">
        <v>4</v>
      </c>
      <c r="B7" s="5" t="s">
        <v>5</v>
      </c>
      <c r="C7" s="5"/>
      <c r="D7" s="35">
        <v>83000</v>
      </c>
      <c r="E7" s="15">
        <f>E8</f>
        <v>18300</v>
      </c>
      <c r="F7" s="16">
        <f>E7*100/D7</f>
        <v>22.048192771084338</v>
      </c>
    </row>
    <row r="8" spans="1:6" ht="25.5" outlineLevel="2" x14ac:dyDescent="0.25">
      <c r="A8" s="6" t="s">
        <v>6</v>
      </c>
      <c r="B8" s="7" t="s">
        <v>7</v>
      </c>
      <c r="C8" s="7"/>
      <c r="D8" s="36">
        <v>83000</v>
      </c>
      <c r="E8" s="13">
        <f>E9</f>
        <v>18300</v>
      </c>
      <c r="F8" s="16">
        <f t="shared" ref="F8:F71" si="0">E8*100/D8</f>
        <v>22.048192771084338</v>
      </c>
    </row>
    <row r="9" spans="1:6" ht="25.5" outlineLevel="3" x14ac:dyDescent="0.25">
      <c r="A9" s="6" t="s">
        <v>8</v>
      </c>
      <c r="B9" s="7" t="s">
        <v>9</v>
      </c>
      <c r="C9" s="7"/>
      <c r="D9" s="36">
        <v>83000</v>
      </c>
      <c r="E9" s="13">
        <f>E10</f>
        <v>18300</v>
      </c>
      <c r="F9" s="16">
        <f t="shared" si="0"/>
        <v>22.048192771084338</v>
      </c>
    </row>
    <row r="10" spans="1:6" ht="25.5" outlineLevel="4" x14ac:dyDescent="0.25">
      <c r="A10" s="6" t="s">
        <v>10</v>
      </c>
      <c r="B10" s="7" t="s">
        <v>9</v>
      </c>
      <c r="C10" s="7" t="s">
        <v>11</v>
      </c>
      <c r="D10" s="36">
        <v>83000</v>
      </c>
      <c r="E10" s="13">
        <f>E11</f>
        <v>18300</v>
      </c>
      <c r="F10" s="16">
        <f t="shared" si="0"/>
        <v>22.048192771084338</v>
      </c>
    </row>
    <row r="11" spans="1:6" outlineLevel="5" x14ac:dyDescent="0.25">
      <c r="A11" s="6" t="s">
        <v>109</v>
      </c>
      <c r="B11" s="7" t="s">
        <v>9</v>
      </c>
      <c r="C11" s="7" t="s">
        <v>101</v>
      </c>
      <c r="D11" s="36">
        <v>83000</v>
      </c>
      <c r="E11" s="13">
        <v>18300</v>
      </c>
      <c r="F11" s="16">
        <f t="shared" si="0"/>
        <v>22.048192771084338</v>
      </c>
    </row>
    <row r="12" spans="1:6" ht="38.25" x14ac:dyDescent="0.25">
      <c r="A12" s="4" t="s">
        <v>13</v>
      </c>
      <c r="B12" s="5" t="s">
        <v>14</v>
      </c>
      <c r="C12" s="5"/>
      <c r="D12" s="35">
        <v>3663100</v>
      </c>
      <c r="E12" s="15">
        <v>839550</v>
      </c>
      <c r="F12" s="16">
        <f t="shared" si="0"/>
        <v>22.919112227348421</v>
      </c>
    </row>
    <row r="13" spans="1:6" ht="25.5" outlineLevel="2" x14ac:dyDescent="0.25">
      <c r="A13" s="6" t="s">
        <v>15</v>
      </c>
      <c r="B13" s="7" t="s">
        <v>16</v>
      </c>
      <c r="C13" s="7"/>
      <c r="D13" s="36">
        <f>D14</f>
        <v>660900</v>
      </c>
      <c r="E13" s="13">
        <f>E14</f>
        <v>84850</v>
      </c>
      <c r="F13" s="16">
        <f t="shared" si="0"/>
        <v>12.838553487668332</v>
      </c>
    </row>
    <row r="14" spans="1:6" outlineLevel="3" x14ac:dyDescent="0.25">
      <c r="A14" s="6" t="s">
        <v>17</v>
      </c>
      <c r="B14" s="7" t="s">
        <v>18</v>
      </c>
      <c r="C14" s="7"/>
      <c r="D14" s="36">
        <f>D15+D16</f>
        <v>660900</v>
      </c>
      <c r="E14" s="13">
        <f>E15+E16</f>
        <v>84850</v>
      </c>
      <c r="F14" s="16">
        <f t="shared" si="0"/>
        <v>12.838553487668332</v>
      </c>
    </row>
    <row r="15" spans="1:6" outlineLevel="5" x14ac:dyDescent="0.25">
      <c r="A15" s="6" t="s">
        <v>109</v>
      </c>
      <c r="B15" s="7" t="s">
        <v>18</v>
      </c>
      <c r="C15" s="7" t="s">
        <v>101</v>
      </c>
      <c r="D15" s="36">
        <v>319500</v>
      </c>
      <c r="E15" s="13">
        <v>0</v>
      </c>
      <c r="F15" s="16">
        <f t="shared" si="0"/>
        <v>0</v>
      </c>
    </row>
    <row r="16" spans="1:6" outlineLevel="5" x14ac:dyDescent="0.25">
      <c r="A16" s="17" t="s">
        <v>116</v>
      </c>
      <c r="B16" s="7" t="s">
        <v>18</v>
      </c>
      <c r="C16" s="7" t="s">
        <v>117</v>
      </c>
      <c r="D16" s="36">
        <v>341400</v>
      </c>
      <c r="E16" s="13">
        <v>84850</v>
      </c>
      <c r="F16" s="16">
        <f t="shared" si="0"/>
        <v>24.853544229642647</v>
      </c>
    </row>
    <row r="17" spans="1:6" ht="25.5" outlineLevel="2" x14ac:dyDescent="0.25">
      <c r="A17" s="6" t="s">
        <v>19</v>
      </c>
      <c r="B17" s="7" t="s">
        <v>20</v>
      </c>
      <c r="C17" s="7"/>
      <c r="D17" s="36">
        <v>3002200</v>
      </c>
      <c r="E17" s="13">
        <f>E18</f>
        <v>754700</v>
      </c>
      <c r="F17" s="16">
        <f t="shared" si="0"/>
        <v>25.138231963226968</v>
      </c>
    </row>
    <row r="18" spans="1:6" ht="25.5" outlineLevel="3" x14ac:dyDescent="0.25">
      <c r="A18" s="6" t="s">
        <v>21</v>
      </c>
      <c r="B18" s="7" t="s">
        <v>22</v>
      </c>
      <c r="C18" s="7"/>
      <c r="D18" s="36">
        <v>3002200</v>
      </c>
      <c r="E18" s="13">
        <f>E19</f>
        <v>754700</v>
      </c>
      <c r="F18" s="16">
        <f t="shared" si="0"/>
        <v>25.138231963226968</v>
      </c>
    </row>
    <row r="19" spans="1:6" outlineLevel="4" x14ac:dyDescent="0.25">
      <c r="A19" s="6" t="s">
        <v>23</v>
      </c>
      <c r="B19" s="7" t="s">
        <v>22</v>
      </c>
      <c r="C19" s="7" t="s">
        <v>24</v>
      </c>
      <c r="D19" s="36">
        <v>3002200</v>
      </c>
      <c r="E19" s="13">
        <f>E20</f>
        <v>754700</v>
      </c>
      <c r="F19" s="16">
        <f t="shared" si="0"/>
        <v>25.138231963226968</v>
      </c>
    </row>
    <row r="20" spans="1:6" outlineLevel="5" x14ac:dyDescent="0.25">
      <c r="A20" s="6" t="s">
        <v>25</v>
      </c>
      <c r="B20" s="7" t="s">
        <v>22</v>
      </c>
      <c r="C20" s="7" t="s">
        <v>26</v>
      </c>
      <c r="D20" s="36">
        <v>3002200</v>
      </c>
      <c r="E20" s="13">
        <v>754700</v>
      </c>
      <c r="F20" s="16">
        <f t="shared" si="0"/>
        <v>25.138231963226968</v>
      </c>
    </row>
    <row r="21" spans="1:6" ht="25.5" outlineLevel="2" x14ac:dyDescent="0.25">
      <c r="A21" s="6" t="s">
        <v>27</v>
      </c>
      <c r="B21" s="7" t="s">
        <v>28</v>
      </c>
      <c r="C21" s="7"/>
      <c r="D21" s="36">
        <v>40500</v>
      </c>
      <c r="E21" s="13">
        <f>E22</f>
        <v>10116</v>
      </c>
      <c r="F21" s="16">
        <f t="shared" si="0"/>
        <v>24.977777777777778</v>
      </c>
    </row>
    <row r="22" spans="1:6" ht="25.5" outlineLevel="3" x14ac:dyDescent="0.25">
      <c r="A22" s="6" t="s">
        <v>29</v>
      </c>
      <c r="B22" s="7" t="s">
        <v>30</v>
      </c>
      <c r="C22" s="7"/>
      <c r="D22" s="36">
        <v>40500</v>
      </c>
      <c r="E22" s="13">
        <f>E23</f>
        <v>10116</v>
      </c>
      <c r="F22" s="16">
        <f t="shared" si="0"/>
        <v>24.977777777777778</v>
      </c>
    </row>
    <row r="23" spans="1:6" outlineLevel="4" x14ac:dyDescent="0.25">
      <c r="A23" s="6" t="s">
        <v>23</v>
      </c>
      <c r="B23" s="7" t="s">
        <v>30</v>
      </c>
      <c r="C23" s="7" t="s">
        <v>24</v>
      </c>
      <c r="D23" s="36">
        <v>40500</v>
      </c>
      <c r="E23" s="13">
        <f>E24</f>
        <v>10116</v>
      </c>
      <c r="F23" s="16">
        <f t="shared" si="0"/>
        <v>24.977777777777778</v>
      </c>
    </row>
    <row r="24" spans="1:6" outlineLevel="5" x14ac:dyDescent="0.25">
      <c r="A24" s="6" t="s">
        <v>25</v>
      </c>
      <c r="B24" s="7" t="s">
        <v>30</v>
      </c>
      <c r="C24" s="7" t="s">
        <v>26</v>
      </c>
      <c r="D24" s="36">
        <v>40500</v>
      </c>
      <c r="E24" s="13">
        <v>10116</v>
      </c>
      <c r="F24" s="16">
        <f t="shared" si="0"/>
        <v>24.977777777777778</v>
      </c>
    </row>
    <row r="25" spans="1:6" ht="38.25" x14ac:dyDescent="0.25">
      <c r="A25" s="29" t="s">
        <v>31</v>
      </c>
      <c r="B25" s="30" t="s">
        <v>32</v>
      </c>
      <c r="C25" s="30"/>
      <c r="D25" s="37">
        <v>2290410</v>
      </c>
      <c r="E25" s="31">
        <f>E26+E30+E45</f>
        <v>505987</v>
      </c>
      <c r="F25" s="16">
        <f t="shared" si="0"/>
        <v>22.091546928279218</v>
      </c>
    </row>
    <row r="26" spans="1:6" ht="38.25" outlineLevel="2" x14ac:dyDescent="0.25">
      <c r="A26" s="6" t="s">
        <v>33</v>
      </c>
      <c r="B26" s="7" t="s">
        <v>34</v>
      </c>
      <c r="C26" s="7"/>
      <c r="D26" s="36">
        <v>94000</v>
      </c>
      <c r="E26" s="13">
        <f>E27</f>
        <v>15624</v>
      </c>
      <c r="F26" s="16">
        <f t="shared" si="0"/>
        <v>16.621276595744682</v>
      </c>
    </row>
    <row r="27" spans="1:6" ht="25.5" outlineLevel="3" x14ac:dyDescent="0.25">
      <c r="A27" s="6" t="s">
        <v>35</v>
      </c>
      <c r="B27" s="7" t="s">
        <v>36</v>
      </c>
      <c r="C27" s="7"/>
      <c r="D27" s="36">
        <v>94000</v>
      </c>
      <c r="E27" s="13">
        <f>E28</f>
        <v>15624</v>
      </c>
      <c r="F27" s="16">
        <f t="shared" si="0"/>
        <v>16.621276595744682</v>
      </c>
    </row>
    <row r="28" spans="1:6" ht="51" outlineLevel="4" x14ac:dyDescent="0.25">
      <c r="A28" s="6" t="s">
        <v>37</v>
      </c>
      <c r="B28" s="7" t="s">
        <v>36</v>
      </c>
      <c r="C28" s="7" t="s">
        <v>38</v>
      </c>
      <c r="D28" s="36">
        <v>94000</v>
      </c>
      <c r="E28" s="13">
        <f>E29</f>
        <v>15624</v>
      </c>
      <c r="F28" s="16">
        <f t="shared" si="0"/>
        <v>16.621276595744682</v>
      </c>
    </row>
    <row r="29" spans="1:6" ht="25.5" outlineLevel="5" x14ac:dyDescent="0.25">
      <c r="A29" s="6" t="s">
        <v>39</v>
      </c>
      <c r="B29" s="7" t="s">
        <v>36</v>
      </c>
      <c r="C29" s="7" t="s">
        <v>40</v>
      </c>
      <c r="D29" s="36">
        <v>94000</v>
      </c>
      <c r="E29" s="13">
        <v>15624</v>
      </c>
      <c r="F29" s="16">
        <f t="shared" si="0"/>
        <v>16.621276595744682</v>
      </c>
    </row>
    <row r="30" spans="1:6" ht="38.25" outlineLevel="2" x14ac:dyDescent="0.25">
      <c r="A30" s="6" t="s">
        <v>41</v>
      </c>
      <c r="B30" s="7" t="s">
        <v>42</v>
      </c>
      <c r="C30" s="7"/>
      <c r="D30" s="36">
        <v>2044150</v>
      </c>
      <c r="E30" s="13">
        <v>442761</v>
      </c>
      <c r="F30" s="16">
        <f t="shared" si="0"/>
        <v>21.659907541031725</v>
      </c>
    </row>
    <row r="31" spans="1:6" ht="38.25" outlineLevel="3" x14ac:dyDescent="0.25">
      <c r="A31" s="6" t="s">
        <v>43</v>
      </c>
      <c r="B31" s="7" t="s">
        <v>44</v>
      </c>
      <c r="C31" s="7"/>
      <c r="D31" s="36">
        <v>621000</v>
      </c>
      <c r="E31" s="13">
        <f>E32</f>
        <v>110545</v>
      </c>
      <c r="F31" s="16">
        <f t="shared" si="0"/>
        <v>17.801127214170691</v>
      </c>
    </row>
    <row r="32" spans="1:6" ht="51" outlineLevel="4" x14ac:dyDescent="0.25">
      <c r="A32" s="6" t="s">
        <v>37</v>
      </c>
      <c r="B32" s="7" t="s">
        <v>44</v>
      </c>
      <c r="C32" s="7" t="s">
        <v>38</v>
      </c>
      <c r="D32" s="36">
        <v>621000</v>
      </c>
      <c r="E32" s="13">
        <f>E33</f>
        <v>110545</v>
      </c>
      <c r="F32" s="16">
        <f t="shared" si="0"/>
        <v>17.801127214170691</v>
      </c>
    </row>
    <row r="33" spans="1:6" ht="25.5" outlineLevel="5" x14ac:dyDescent="0.25">
      <c r="A33" s="6" t="s">
        <v>39</v>
      </c>
      <c r="B33" s="7" t="s">
        <v>44</v>
      </c>
      <c r="C33" s="7" t="s">
        <v>40</v>
      </c>
      <c r="D33" s="36">
        <v>621000</v>
      </c>
      <c r="E33" s="13">
        <v>110545</v>
      </c>
      <c r="F33" s="16">
        <f t="shared" si="0"/>
        <v>17.801127214170691</v>
      </c>
    </row>
    <row r="34" spans="1:6" outlineLevel="3" x14ac:dyDescent="0.25">
      <c r="A34" s="6" t="s">
        <v>45</v>
      </c>
      <c r="B34" s="7" t="s">
        <v>46</v>
      </c>
      <c r="C34" s="7"/>
      <c r="D34" s="36">
        <v>1423150</v>
      </c>
      <c r="E34" s="13">
        <v>332216</v>
      </c>
      <c r="F34" s="16">
        <f t="shared" si="0"/>
        <v>23.343709377086043</v>
      </c>
    </row>
    <row r="35" spans="1:6" ht="51" outlineLevel="4" x14ac:dyDescent="0.25">
      <c r="A35" s="6" t="s">
        <v>37</v>
      </c>
      <c r="B35" s="7" t="s">
        <v>46</v>
      </c>
      <c r="C35" s="7" t="s">
        <v>38</v>
      </c>
      <c r="D35" s="36">
        <v>1105000</v>
      </c>
      <c r="E35" s="13">
        <f>E36</f>
        <v>200860</v>
      </c>
      <c r="F35" s="16">
        <f t="shared" si="0"/>
        <v>18.177375565610859</v>
      </c>
    </row>
    <row r="36" spans="1:6" ht="25.5" outlineLevel="5" x14ac:dyDescent="0.25">
      <c r="A36" s="6" t="s">
        <v>39</v>
      </c>
      <c r="B36" s="7" t="s">
        <v>46</v>
      </c>
      <c r="C36" s="7" t="s">
        <v>40</v>
      </c>
      <c r="D36" s="36">
        <v>1105000</v>
      </c>
      <c r="E36" s="13">
        <v>200860</v>
      </c>
      <c r="F36" s="16">
        <f t="shared" si="0"/>
        <v>18.177375565610859</v>
      </c>
    </row>
    <row r="37" spans="1:6" outlineLevel="5" x14ac:dyDescent="0.25">
      <c r="A37" s="6" t="s">
        <v>109</v>
      </c>
      <c r="B37" s="7" t="s">
        <v>46</v>
      </c>
      <c r="C37" s="7" t="s">
        <v>101</v>
      </c>
      <c r="D37" s="36">
        <v>313200</v>
      </c>
      <c r="E37" s="13">
        <v>131356</v>
      </c>
      <c r="F37" s="16">
        <f t="shared" si="0"/>
        <v>41.93997445721584</v>
      </c>
    </row>
    <row r="38" spans="1:6" outlineLevel="4" x14ac:dyDescent="0.25">
      <c r="A38" s="6" t="s">
        <v>47</v>
      </c>
      <c r="B38" s="7" t="s">
        <v>46</v>
      </c>
      <c r="C38" s="7" t="s">
        <v>48</v>
      </c>
      <c r="D38" s="36">
        <v>4950</v>
      </c>
      <c r="E38" s="13">
        <f>E39+E40</f>
        <v>0</v>
      </c>
      <c r="F38" s="16">
        <f t="shared" si="0"/>
        <v>0</v>
      </c>
    </row>
    <row r="39" spans="1:6" outlineLevel="4" x14ac:dyDescent="0.25">
      <c r="A39" s="6" t="s">
        <v>125</v>
      </c>
      <c r="B39" s="7" t="s">
        <v>46</v>
      </c>
      <c r="C39" s="7" t="s">
        <v>126</v>
      </c>
      <c r="D39" s="36">
        <v>850</v>
      </c>
      <c r="E39" s="13">
        <v>0</v>
      </c>
      <c r="F39" s="16">
        <f t="shared" si="0"/>
        <v>0</v>
      </c>
    </row>
    <row r="40" spans="1:6" outlineLevel="5" x14ac:dyDescent="0.25">
      <c r="A40" s="6" t="s">
        <v>118</v>
      </c>
      <c r="B40" s="7" t="s">
        <v>46</v>
      </c>
      <c r="C40" s="7" t="s">
        <v>119</v>
      </c>
      <c r="D40" s="36">
        <v>4100</v>
      </c>
      <c r="E40" s="13">
        <v>0</v>
      </c>
      <c r="F40" s="16">
        <f t="shared" si="0"/>
        <v>0</v>
      </c>
    </row>
    <row r="41" spans="1:6" outlineLevel="2" x14ac:dyDescent="0.25">
      <c r="A41" s="6" t="s">
        <v>49</v>
      </c>
      <c r="B41" s="7" t="s">
        <v>50</v>
      </c>
      <c r="C41" s="7"/>
      <c r="D41" s="36">
        <v>5000</v>
      </c>
      <c r="E41" s="13">
        <f>E42</f>
        <v>0</v>
      </c>
      <c r="F41" s="16">
        <f t="shared" si="0"/>
        <v>0</v>
      </c>
    </row>
    <row r="42" spans="1:6" outlineLevel="3" x14ac:dyDescent="0.25">
      <c r="A42" s="6" t="s">
        <v>51</v>
      </c>
      <c r="B42" s="7" t="s">
        <v>52</v>
      </c>
      <c r="C42" s="7"/>
      <c r="D42" s="36">
        <v>5000</v>
      </c>
      <c r="E42" s="13">
        <f>E43</f>
        <v>0</v>
      </c>
      <c r="F42" s="16">
        <f t="shared" si="0"/>
        <v>0</v>
      </c>
    </row>
    <row r="43" spans="1:6" outlineLevel="4" x14ac:dyDescent="0.25">
      <c r="A43" s="6" t="s">
        <v>47</v>
      </c>
      <c r="B43" s="7" t="s">
        <v>52</v>
      </c>
      <c r="C43" s="7" t="s">
        <v>48</v>
      </c>
      <c r="D43" s="36">
        <v>5000</v>
      </c>
      <c r="E43" s="13">
        <f>E44</f>
        <v>0</v>
      </c>
      <c r="F43" s="16">
        <f t="shared" si="0"/>
        <v>0</v>
      </c>
    </row>
    <row r="44" spans="1:6" outlineLevel="5" x14ac:dyDescent="0.25">
      <c r="A44" s="6" t="s">
        <v>53</v>
      </c>
      <c r="B44" s="7" t="s">
        <v>52</v>
      </c>
      <c r="C44" s="7" t="s">
        <v>54</v>
      </c>
      <c r="D44" s="36">
        <v>5000</v>
      </c>
      <c r="E44" s="13">
        <v>0</v>
      </c>
      <c r="F44" s="16">
        <f t="shared" si="0"/>
        <v>0</v>
      </c>
    </row>
    <row r="45" spans="1:6" ht="38.25" outlineLevel="5" x14ac:dyDescent="0.25">
      <c r="A45" s="26" t="s">
        <v>120</v>
      </c>
      <c r="B45" s="23" t="s">
        <v>122</v>
      </c>
      <c r="C45" s="23" t="s">
        <v>124</v>
      </c>
      <c r="D45" s="36">
        <f>D46+D49</f>
        <v>147260</v>
      </c>
      <c r="E45" s="13">
        <f>E46+E49</f>
        <v>47602</v>
      </c>
      <c r="F45" s="16">
        <f t="shared" si="0"/>
        <v>32.325139209561321</v>
      </c>
    </row>
    <row r="46" spans="1:6" outlineLevel="5" x14ac:dyDescent="0.25">
      <c r="A46" s="27" t="s">
        <v>121</v>
      </c>
      <c r="B46" s="28" t="s">
        <v>123</v>
      </c>
      <c r="C46" s="28" t="s">
        <v>124</v>
      </c>
      <c r="D46" s="36">
        <f>D47+D48</f>
        <v>39060</v>
      </c>
      <c r="E46" s="13">
        <f>E47+E48</f>
        <v>39060</v>
      </c>
      <c r="F46" s="16">
        <f t="shared" si="0"/>
        <v>100</v>
      </c>
    </row>
    <row r="47" spans="1:6" ht="25.5" outlineLevel="5" x14ac:dyDescent="0.25">
      <c r="A47" s="27" t="s">
        <v>106</v>
      </c>
      <c r="B47" s="28" t="s">
        <v>123</v>
      </c>
      <c r="C47" s="28" t="s">
        <v>110</v>
      </c>
      <c r="D47" s="36">
        <v>30000</v>
      </c>
      <c r="E47" s="13">
        <v>30000</v>
      </c>
      <c r="F47" s="16">
        <f t="shared" si="0"/>
        <v>100</v>
      </c>
    </row>
    <row r="48" spans="1:6" ht="51" outlineLevel="5" x14ac:dyDescent="0.25">
      <c r="A48" s="27" t="s">
        <v>107</v>
      </c>
      <c r="B48" s="28" t="s">
        <v>123</v>
      </c>
      <c r="C48" s="28" t="s">
        <v>111</v>
      </c>
      <c r="D48" s="36">
        <v>9060</v>
      </c>
      <c r="E48" s="13">
        <v>9060</v>
      </c>
      <c r="F48" s="16">
        <f t="shared" si="0"/>
        <v>100</v>
      </c>
    </row>
    <row r="49" spans="1:6" ht="25.5" outlineLevel="2" x14ac:dyDescent="0.25">
      <c r="A49" s="6" t="s">
        <v>55</v>
      </c>
      <c r="B49" s="7" t="s">
        <v>56</v>
      </c>
      <c r="C49" s="7"/>
      <c r="D49" s="36">
        <v>108200</v>
      </c>
      <c r="E49" s="13">
        <f>E50</f>
        <v>8542</v>
      </c>
      <c r="F49" s="16">
        <f t="shared" si="0"/>
        <v>7.8946395563770793</v>
      </c>
    </row>
    <row r="50" spans="1:6" ht="25.5" outlineLevel="3" x14ac:dyDescent="0.25">
      <c r="A50" s="6" t="s">
        <v>57</v>
      </c>
      <c r="B50" s="7" t="s">
        <v>58</v>
      </c>
      <c r="C50" s="7"/>
      <c r="D50" s="36">
        <v>108200</v>
      </c>
      <c r="E50" s="13">
        <f>E51+E52</f>
        <v>8542</v>
      </c>
      <c r="F50" s="16">
        <f t="shared" si="0"/>
        <v>7.8946395563770793</v>
      </c>
    </row>
    <row r="51" spans="1:6" outlineLevel="5" x14ac:dyDescent="0.25">
      <c r="A51" s="6" t="s">
        <v>109</v>
      </c>
      <c r="B51" s="7" t="s">
        <v>58</v>
      </c>
      <c r="C51" s="7" t="s">
        <v>101</v>
      </c>
      <c r="D51" s="36">
        <v>98500</v>
      </c>
      <c r="E51" s="13">
        <v>4290</v>
      </c>
      <c r="F51" s="16">
        <f t="shared" si="0"/>
        <v>4.3553299492385786</v>
      </c>
    </row>
    <row r="52" spans="1:6" outlineLevel="5" x14ac:dyDescent="0.25">
      <c r="A52" s="6" t="s">
        <v>118</v>
      </c>
      <c r="B52" s="7" t="s">
        <v>58</v>
      </c>
      <c r="C52" s="7" t="s">
        <v>119</v>
      </c>
      <c r="D52" s="36">
        <v>9700</v>
      </c>
      <c r="E52" s="13">
        <v>4252</v>
      </c>
      <c r="F52" s="16">
        <f t="shared" si="0"/>
        <v>43.835051546391753</v>
      </c>
    </row>
    <row r="53" spans="1:6" ht="38.25" x14ac:dyDescent="0.25">
      <c r="A53" s="4" t="s">
        <v>59</v>
      </c>
      <c r="B53" s="5" t="s">
        <v>60</v>
      </c>
      <c r="C53" s="5"/>
      <c r="D53" s="35">
        <v>1600000</v>
      </c>
      <c r="E53" s="15">
        <f>E54</f>
        <v>695071</v>
      </c>
      <c r="F53" s="16">
        <f t="shared" si="0"/>
        <v>43.441937500000002</v>
      </c>
    </row>
    <row r="54" spans="1:6" ht="25.5" outlineLevel="2" x14ac:dyDescent="0.25">
      <c r="A54" s="6" t="s">
        <v>61</v>
      </c>
      <c r="B54" s="7" t="s">
        <v>62</v>
      </c>
      <c r="C54" s="7"/>
      <c r="D54" s="36">
        <v>1600000</v>
      </c>
      <c r="E54" s="13">
        <f>E55+E57</f>
        <v>695071</v>
      </c>
      <c r="F54" s="16">
        <f t="shared" si="0"/>
        <v>43.441937500000002</v>
      </c>
    </row>
    <row r="55" spans="1:6" ht="153" outlineLevel="3" x14ac:dyDescent="0.25">
      <c r="A55" s="6" t="s">
        <v>63</v>
      </c>
      <c r="B55" s="7" t="s">
        <v>64</v>
      </c>
      <c r="C55" s="7"/>
      <c r="D55" s="36">
        <v>900000</v>
      </c>
      <c r="E55" s="13">
        <f>E56</f>
        <v>399998</v>
      </c>
      <c r="F55" s="16">
        <f t="shared" si="0"/>
        <v>44.444222222222223</v>
      </c>
    </row>
    <row r="56" spans="1:6" outlineLevel="5" x14ac:dyDescent="0.25">
      <c r="A56" s="6" t="s">
        <v>109</v>
      </c>
      <c r="B56" s="7" t="s">
        <v>64</v>
      </c>
      <c r="C56" s="7" t="s">
        <v>101</v>
      </c>
      <c r="D56" s="36">
        <v>900000</v>
      </c>
      <c r="E56" s="13">
        <v>399998</v>
      </c>
      <c r="F56" s="16">
        <f t="shared" si="0"/>
        <v>44.444222222222223</v>
      </c>
    </row>
    <row r="57" spans="1:6" ht="89.25" outlineLevel="3" x14ac:dyDescent="0.25">
      <c r="A57" s="6" t="s">
        <v>65</v>
      </c>
      <c r="B57" s="7" t="s">
        <v>66</v>
      </c>
      <c r="C57" s="7"/>
      <c r="D57" s="36">
        <v>700000</v>
      </c>
      <c r="E57" s="13">
        <f>E58</f>
        <v>295073</v>
      </c>
      <c r="F57" s="16">
        <f t="shared" si="0"/>
        <v>42.153285714285715</v>
      </c>
    </row>
    <row r="58" spans="1:6" outlineLevel="5" x14ac:dyDescent="0.25">
      <c r="A58" s="6" t="s">
        <v>109</v>
      </c>
      <c r="B58" s="7" t="s">
        <v>66</v>
      </c>
      <c r="C58" s="7" t="s">
        <v>101</v>
      </c>
      <c r="D58" s="36">
        <v>700000</v>
      </c>
      <c r="E58" s="13">
        <v>295073</v>
      </c>
      <c r="F58" s="16">
        <f t="shared" si="0"/>
        <v>42.153285714285715</v>
      </c>
    </row>
    <row r="59" spans="1:6" ht="38.25" x14ac:dyDescent="0.25">
      <c r="A59" s="4" t="s">
        <v>67</v>
      </c>
      <c r="B59" s="5" t="s">
        <v>68</v>
      </c>
      <c r="C59" s="5"/>
      <c r="D59" s="35">
        <v>8000</v>
      </c>
      <c r="E59" s="15">
        <f>E60</f>
        <v>0</v>
      </c>
      <c r="F59" s="16">
        <f t="shared" si="0"/>
        <v>0</v>
      </c>
    </row>
    <row r="60" spans="1:6" ht="25.5" outlineLevel="2" x14ac:dyDescent="0.25">
      <c r="A60" s="6" t="s">
        <v>69</v>
      </c>
      <c r="B60" s="7" t="s">
        <v>70</v>
      </c>
      <c r="C60" s="7"/>
      <c r="D60" s="36">
        <v>8000</v>
      </c>
      <c r="E60" s="13">
        <f>E61</f>
        <v>0</v>
      </c>
      <c r="F60" s="16">
        <f t="shared" si="0"/>
        <v>0</v>
      </c>
    </row>
    <row r="61" spans="1:6" ht="25.5" outlineLevel="3" x14ac:dyDescent="0.25">
      <c r="A61" s="6" t="s">
        <v>71</v>
      </c>
      <c r="B61" s="7" t="s">
        <v>72</v>
      </c>
      <c r="C61" s="7"/>
      <c r="D61" s="36">
        <v>8000</v>
      </c>
      <c r="E61" s="13">
        <f>E62</f>
        <v>0</v>
      </c>
      <c r="F61" s="16">
        <f t="shared" si="0"/>
        <v>0</v>
      </c>
    </row>
    <row r="62" spans="1:6" outlineLevel="5" x14ac:dyDescent="0.25">
      <c r="A62" s="6" t="s">
        <v>109</v>
      </c>
      <c r="B62" s="7" t="s">
        <v>72</v>
      </c>
      <c r="C62" s="7" t="s">
        <v>101</v>
      </c>
      <c r="D62" s="36">
        <v>8000</v>
      </c>
      <c r="E62" s="13">
        <v>0</v>
      </c>
      <c r="F62" s="16">
        <f t="shared" si="0"/>
        <v>0</v>
      </c>
    </row>
    <row r="63" spans="1:6" ht="51" x14ac:dyDescent="0.25">
      <c r="A63" s="4" t="s">
        <v>73</v>
      </c>
      <c r="B63" s="5" t="s">
        <v>74</v>
      </c>
      <c r="C63" s="5"/>
      <c r="D63" s="35">
        <v>1776000</v>
      </c>
      <c r="E63" s="15">
        <v>469580</v>
      </c>
      <c r="F63" s="16">
        <f t="shared" si="0"/>
        <v>26.440315315315317</v>
      </c>
    </row>
    <row r="64" spans="1:6" outlineLevel="2" x14ac:dyDescent="0.25">
      <c r="A64" s="6" t="s">
        <v>75</v>
      </c>
      <c r="B64" s="7" t="s">
        <v>76</v>
      </c>
      <c r="C64" s="7"/>
      <c r="D64" s="36">
        <v>1255000</v>
      </c>
      <c r="E64" s="13">
        <f>E65</f>
        <v>359296</v>
      </c>
      <c r="F64" s="16">
        <f t="shared" si="0"/>
        <v>28.629163346613545</v>
      </c>
    </row>
    <row r="65" spans="1:6" ht="25.5" outlineLevel="3" x14ac:dyDescent="0.25">
      <c r="A65" s="6" t="s">
        <v>77</v>
      </c>
      <c r="B65" s="7" t="s">
        <v>78</v>
      </c>
      <c r="C65" s="7"/>
      <c r="D65" s="36">
        <v>1255000</v>
      </c>
      <c r="E65" s="13">
        <f>E66+E67</f>
        <v>359296</v>
      </c>
      <c r="F65" s="16">
        <f t="shared" si="0"/>
        <v>28.629163346613545</v>
      </c>
    </row>
    <row r="66" spans="1:6" outlineLevel="4" x14ac:dyDescent="0.25">
      <c r="A66" s="6" t="s">
        <v>109</v>
      </c>
      <c r="B66" s="7" t="s">
        <v>78</v>
      </c>
      <c r="C66" s="7" t="s">
        <v>101</v>
      </c>
      <c r="D66" s="36">
        <v>25000</v>
      </c>
      <c r="E66" s="13">
        <v>11445</v>
      </c>
      <c r="F66" s="16">
        <f t="shared" si="0"/>
        <v>45.78</v>
      </c>
    </row>
    <row r="67" spans="1:6" outlineLevel="5" x14ac:dyDescent="0.25">
      <c r="A67" s="6" t="s">
        <v>116</v>
      </c>
      <c r="B67" s="7" t="s">
        <v>78</v>
      </c>
      <c r="C67" s="7" t="s">
        <v>117</v>
      </c>
      <c r="D67" s="36">
        <v>1230000</v>
      </c>
      <c r="E67" s="13">
        <v>347851</v>
      </c>
      <c r="F67" s="16">
        <f t="shared" si="0"/>
        <v>28.280569105691058</v>
      </c>
    </row>
    <row r="68" spans="1:6" outlineLevel="3" x14ac:dyDescent="0.25">
      <c r="A68" s="6" t="s">
        <v>79</v>
      </c>
      <c r="B68" s="7" t="s">
        <v>80</v>
      </c>
      <c r="C68" s="7"/>
      <c r="D68" s="36">
        <v>171000</v>
      </c>
      <c r="E68" s="13">
        <f>E69</f>
        <v>0</v>
      </c>
      <c r="F68" s="16">
        <f t="shared" si="0"/>
        <v>0</v>
      </c>
    </row>
    <row r="69" spans="1:6" outlineLevel="5" x14ac:dyDescent="0.25">
      <c r="A69" s="6" t="s">
        <v>109</v>
      </c>
      <c r="B69" s="7" t="s">
        <v>80</v>
      </c>
      <c r="C69" s="7" t="s">
        <v>101</v>
      </c>
      <c r="D69" s="36">
        <v>171000</v>
      </c>
      <c r="E69" s="13">
        <v>0</v>
      </c>
      <c r="F69" s="16">
        <f t="shared" si="0"/>
        <v>0</v>
      </c>
    </row>
    <row r="70" spans="1:6" ht="38.25" outlineLevel="2" x14ac:dyDescent="0.25">
      <c r="A70" s="6" t="s">
        <v>81</v>
      </c>
      <c r="B70" s="7" t="s">
        <v>82</v>
      </c>
      <c r="C70" s="7"/>
      <c r="D70" s="36">
        <v>140000</v>
      </c>
      <c r="E70" s="13">
        <f>E71</f>
        <v>22284</v>
      </c>
      <c r="F70" s="16">
        <f t="shared" si="0"/>
        <v>15.917142857142856</v>
      </c>
    </row>
    <row r="71" spans="1:6" ht="25.5" outlineLevel="3" x14ac:dyDescent="0.25">
      <c r="A71" s="6" t="s">
        <v>83</v>
      </c>
      <c r="B71" s="7" t="s">
        <v>84</v>
      </c>
      <c r="C71" s="7"/>
      <c r="D71" s="36">
        <v>140000</v>
      </c>
      <c r="E71" s="13">
        <f>E72</f>
        <v>22284</v>
      </c>
      <c r="F71" s="16">
        <f t="shared" si="0"/>
        <v>15.917142857142856</v>
      </c>
    </row>
    <row r="72" spans="1:6" outlineLevel="5" x14ac:dyDescent="0.25">
      <c r="A72" s="6" t="s">
        <v>109</v>
      </c>
      <c r="B72" s="7" t="s">
        <v>84</v>
      </c>
      <c r="C72" s="7" t="s">
        <v>101</v>
      </c>
      <c r="D72" s="36">
        <v>140000</v>
      </c>
      <c r="E72" s="13">
        <v>22284</v>
      </c>
      <c r="F72" s="16">
        <f t="shared" ref="F72:F93" si="1">E72*100/D72</f>
        <v>15.917142857142856</v>
      </c>
    </row>
    <row r="73" spans="1:6" ht="25.5" outlineLevel="2" x14ac:dyDescent="0.25">
      <c r="A73" s="32" t="s">
        <v>61</v>
      </c>
      <c r="B73" s="33" t="s">
        <v>85</v>
      </c>
      <c r="C73" s="33"/>
      <c r="D73" s="38">
        <v>210000</v>
      </c>
      <c r="E73" s="34">
        <f>E74+E76+E78+E80+E82</f>
        <v>88000</v>
      </c>
      <c r="F73" s="16">
        <f t="shared" si="1"/>
        <v>41.904761904761905</v>
      </c>
    </row>
    <row r="74" spans="1:6" ht="114.75" outlineLevel="3" x14ac:dyDescent="0.25">
      <c r="A74" s="6" t="s">
        <v>86</v>
      </c>
      <c r="B74" s="7" t="s">
        <v>87</v>
      </c>
      <c r="C74" s="7"/>
      <c r="D74" s="36">
        <v>50000</v>
      </c>
      <c r="E74" s="13">
        <f>E75</f>
        <v>0</v>
      </c>
      <c r="F74" s="16">
        <f t="shared" si="1"/>
        <v>0</v>
      </c>
    </row>
    <row r="75" spans="1:6" outlineLevel="5" x14ac:dyDescent="0.25">
      <c r="A75" s="6" t="s">
        <v>109</v>
      </c>
      <c r="B75" s="7" t="s">
        <v>87</v>
      </c>
      <c r="C75" s="7" t="s">
        <v>12</v>
      </c>
      <c r="D75" s="36">
        <v>50000</v>
      </c>
      <c r="E75" s="13">
        <v>0</v>
      </c>
      <c r="F75" s="16">
        <f t="shared" si="1"/>
        <v>0</v>
      </c>
    </row>
    <row r="76" spans="1:6" ht="63.75" outlineLevel="3" x14ac:dyDescent="0.25">
      <c r="A76" s="6" t="s">
        <v>115</v>
      </c>
      <c r="B76" s="7" t="s">
        <v>88</v>
      </c>
      <c r="C76" s="7"/>
      <c r="D76" s="36">
        <v>50000</v>
      </c>
      <c r="E76" s="13">
        <f>E77</f>
        <v>38000</v>
      </c>
      <c r="F76" s="16">
        <f t="shared" si="1"/>
        <v>76</v>
      </c>
    </row>
    <row r="77" spans="1:6" outlineLevel="5" x14ac:dyDescent="0.25">
      <c r="A77" s="6" t="s">
        <v>109</v>
      </c>
      <c r="B77" s="7" t="s">
        <v>88</v>
      </c>
      <c r="C77" s="7" t="s">
        <v>12</v>
      </c>
      <c r="D77" s="36">
        <v>50000</v>
      </c>
      <c r="E77" s="13">
        <v>38000</v>
      </c>
      <c r="F77" s="16">
        <f t="shared" si="1"/>
        <v>76</v>
      </c>
    </row>
    <row r="78" spans="1:6" ht="76.5" outlineLevel="3" x14ac:dyDescent="0.25">
      <c r="A78" s="6" t="s">
        <v>114</v>
      </c>
      <c r="B78" s="7" t="s">
        <v>89</v>
      </c>
      <c r="C78" s="7"/>
      <c r="D78" s="36">
        <v>10000</v>
      </c>
      <c r="E78" s="13">
        <f>E79</f>
        <v>0</v>
      </c>
      <c r="F78" s="16">
        <f t="shared" si="1"/>
        <v>0</v>
      </c>
    </row>
    <row r="79" spans="1:6" outlineLevel="5" x14ac:dyDescent="0.25">
      <c r="A79" s="6" t="s">
        <v>109</v>
      </c>
      <c r="B79" s="7" t="s">
        <v>89</v>
      </c>
      <c r="C79" s="7" t="s">
        <v>12</v>
      </c>
      <c r="D79" s="36">
        <v>10000</v>
      </c>
      <c r="E79" s="13">
        <v>0</v>
      </c>
      <c r="F79" s="16">
        <f t="shared" si="1"/>
        <v>0</v>
      </c>
    </row>
    <row r="80" spans="1:6" ht="51" outlineLevel="3" x14ac:dyDescent="0.25">
      <c r="A80" s="6" t="s">
        <v>113</v>
      </c>
      <c r="B80" s="7" t="s">
        <v>90</v>
      </c>
      <c r="C80" s="7"/>
      <c r="D80" s="36">
        <v>50000</v>
      </c>
      <c r="E80" s="13">
        <f>E81</f>
        <v>42000</v>
      </c>
      <c r="F80" s="16">
        <f t="shared" si="1"/>
        <v>84</v>
      </c>
    </row>
    <row r="81" spans="1:6" outlineLevel="5" x14ac:dyDescent="0.25">
      <c r="A81" s="6" t="s">
        <v>109</v>
      </c>
      <c r="B81" s="7" t="s">
        <v>90</v>
      </c>
      <c r="C81" s="7" t="s">
        <v>12</v>
      </c>
      <c r="D81" s="36">
        <v>50000</v>
      </c>
      <c r="E81" s="13">
        <v>42000</v>
      </c>
      <c r="F81" s="16">
        <f t="shared" si="1"/>
        <v>84</v>
      </c>
    </row>
    <row r="82" spans="1:6" ht="38.25" outlineLevel="3" x14ac:dyDescent="0.25">
      <c r="A82" s="6" t="s">
        <v>112</v>
      </c>
      <c r="B82" s="7" t="s">
        <v>91</v>
      </c>
      <c r="C82" s="7"/>
      <c r="D82" s="36">
        <v>50000</v>
      </c>
      <c r="E82" s="13">
        <f>E83</f>
        <v>8000</v>
      </c>
      <c r="F82" s="16">
        <f t="shared" si="1"/>
        <v>16</v>
      </c>
    </row>
    <row r="83" spans="1:6" outlineLevel="5" x14ac:dyDescent="0.25">
      <c r="A83" s="6" t="s">
        <v>109</v>
      </c>
      <c r="B83" s="7" t="s">
        <v>91</v>
      </c>
      <c r="C83" s="7" t="s">
        <v>12</v>
      </c>
      <c r="D83" s="36">
        <v>50000</v>
      </c>
      <c r="E83" s="13">
        <v>8000</v>
      </c>
      <c r="F83" s="16">
        <f t="shared" si="1"/>
        <v>16</v>
      </c>
    </row>
    <row r="84" spans="1:6" x14ac:dyDescent="0.25">
      <c r="A84" s="18" t="s">
        <v>92</v>
      </c>
      <c r="B84" s="5"/>
      <c r="C84" s="5"/>
      <c r="D84" s="35">
        <v>144500</v>
      </c>
      <c r="E84" s="15">
        <f>E85</f>
        <v>19919</v>
      </c>
      <c r="F84" s="16">
        <f t="shared" si="1"/>
        <v>13.78477508650519</v>
      </c>
    </row>
    <row r="85" spans="1:6" outlineLevel="1" x14ac:dyDescent="0.25">
      <c r="A85" s="20" t="s">
        <v>102</v>
      </c>
      <c r="B85" s="22"/>
      <c r="C85" s="22"/>
      <c r="D85" s="25">
        <f t="shared" ref="D85:E87" si="2">D86</f>
        <v>144500</v>
      </c>
      <c r="E85" s="14">
        <f t="shared" si="2"/>
        <v>19919</v>
      </c>
      <c r="F85" s="16">
        <f t="shared" si="1"/>
        <v>13.78477508650519</v>
      </c>
    </row>
    <row r="86" spans="1:6" outlineLevel="3" x14ac:dyDescent="0.25">
      <c r="A86" s="20" t="s">
        <v>103</v>
      </c>
      <c r="B86" s="22" t="s">
        <v>93</v>
      </c>
      <c r="C86" s="22"/>
      <c r="D86" s="25">
        <f t="shared" si="2"/>
        <v>144500</v>
      </c>
      <c r="E86" s="14">
        <f t="shared" si="2"/>
        <v>19919</v>
      </c>
      <c r="F86" s="16">
        <f t="shared" si="1"/>
        <v>13.78477508650519</v>
      </c>
    </row>
    <row r="87" spans="1:6" ht="25.5" outlineLevel="4" x14ac:dyDescent="0.25">
      <c r="A87" s="20" t="s">
        <v>104</v>
      </c>
      <c r="B87" s="22" t="s">
        <v>94</v>
      </c>
      <c r="C87" s="22"/>
      <c r="D87" s="25">
        <f t="shared" si="2"/>
        <v>144500</v>
      </c>
      <c r="E87" s="14">
        <f t="shared" si="2"/>
        <v>19919</v>
      </c>
      <c r="F87" s="16">
        <f t="shared" si="1"/>
        <v>13.78477508650519</v>
      </c>
    </row>
    <row r="88" spans="1:6" ht="38.25" outlineLevel="4" x14ac:dyDescent="0.25">
      <c r="A88" s="20" t="s">
        <v>105</v>
      </c>
      <c r="B88" s="22" t="s">
        <v>95</v>
      </c>
      <c r="C88" s="22"/>
      <c r="D88" s="25">
        <f>D89+D90+D91</f>
        <v>144500</v>
      </c>
      <c r="E88" s="14">
        <f>E89+E90+E91</f>
        <v>19919</v>
      </c>
      <c r="F88" s="16">
        <f t="shared" si="1"/>
        <v>13.78477508650519</v>
      </c>
    </row>
    <row r="89" spans="1:6" ht="25.5" outlineLevel="4" x14ac:dyDescent="0.25">
      <c r="A89" s="20" t="s">
        <v>106</v>
      </c>
      <c r="B89" s="22" t="s">
        <v>95</v>
      </c>
      <c r="C89" s="22" t="s">
        <v>110</v>
      </c>
      <c r="D89" s="25">
        <v>110016</v>
      </c>
      <c r="E89" s="14">
        <v>15995</v>
      </c>
      <c r="F89" s="16">
        <f t="shared" si="1"/>
        <v>14.538794357184409</v>
      </c>
    </row>
    <row r="90" spans="1:6" ht="41.25" customHeight="1" outlineLevel="4" x14ac:dyDescent="0.25">
      <c r="A90" s="20" t="s">
        <v>107</v>
      </c>
      <c r="B90" s="22" t="s">
        <v>95</v>
      </c>
      <c r="C90" s="22" t="s">
        <v>111</v>
      </c>
      <c r="D90" s="25">
        <v>33228</v>
      </c>
      <c r="E90" s="14">
        <v>3924</v>
      </c>
      <c r="F90" s="16">
        <f t="shared" si="1"/>
        <v>11.809317443120261</v>
      </c>
    </row>
    <row r="91" spans="1:6" outlineLevel="5" x14ac:dyDescent="0.25">
      <c r="A91" s="21" t="s">
        <v>108</v>
      </c>
      <c r="B91" s="23" t="s">
        <v>95</v>
      </c>
      <c r="C91" s="23" t="s">
        <v>101</v>
      </c>
      <c r="D91" s="25">
        <f>D92</f>
        <v>1256</v>
      </c>
      <c r="E91" s="14">
        <f>E92</f>
        <v>0</v>
      </c>
      <c r="F91" s="16">
        <f t="shared" si="1"/>
        <v>0</v>
      </c>
    </row>
    <row r="92" spans="1:6" outlineLevel="5" x14ac:dyDescent="0.25">
      <c r="A92" s="20" t="s">
        <v>109</v>
      </c>
      <c r="B92" s="24" t="s">
        <v>95</v>
      </c>
      <c r="C92" s="24" t="s">
        <v>101</v>
      </c>
      <c r="D92" s="25">
        <v>1256</v>
      </c>
      <c r="E92" s="14">
        <v>0</v>
      </c>
      <c r="F92" s="16">
        <f t="shared" si="1"/>
        <v>0</v>
      </c>
    </row>
    <row r="93" spans="1:6" ht="12.75" customHeight="1" x14ac:dyDescent="0.25">
      <c r="A93" s="19" t="s">
        <v>96</v>
      </c>
      <c r="B93" s="8"/>
      <c r="C93" s="8"/>
      <c r="D93" s="35">
        <v>9605510</v>
      </c>
      <c r="E93" s="15">
        <v>2558523</v>
      </c>
      <c r="F93" s="16">
        <f t="shared" si="1"/>
        <v>26.63599329967904</v>
      </c>
    </row>
    <row r="94" spans="1:6" ht="12.75" customHeight="1" x14ac:dyDescent="0.25">
      <c r="A94" s="9"/>
      <c r="B94" s="9"/>
      <c r="C94" s="9"/>
      <c r="D94" s="10"/>
      <c r="E94" s="2"/>
    </row>
    <row r="95" spans="1:6" ht="12.75" customHeight="1" x14ac:dyDescent="0.25">
      <c r="A95" s="44"/>
      <c r="B95" s="45"/>
      <c r="C95" s="45"/>
      <c r="D95" s="45"/>
      <c r="E95" s="2"/>
    </row>
  </sheetData>
  <mergeCells count="10">
    <mergeCell ref="A95:D95"/>
    <mergeCell ref="A4:A5"/>
    <mergeCell ref="B4:B5"/>
    <mergeCell ref="C4:C5"/>
    <mergeCell ref="D4:D5"/>
    <mergeCell ref="E4:E5"/>
    <mergeCell ref="F4:F5"/>
    <mergeCell ref="A1:F1"/>
    <mergeCell ref="A2:F2"/>
    <mergeCell ref="A3:F3"/>
  </mergeCells>
  <pageMargins left="0.98402780000000001" right="0.59027779999999996" top="0.59027779999999996" bottom="0.59027779999999996" header="0.39374999999999999" footer="0.39374999999999999"/>
  <pageSetup paperSize="9" scale="7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0 ЦСР,ВР (на очередной год)&lt;/VariantName&gt;&#10;  &lt;VariantLink&gt;57532735&lt;/VariantLink&gt;&#10;  &lt;ReportCode&gt;756373024DE34C629744E2E4270C50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CF661B7-4DBF-44E4-B54A-40DABE5187A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KONDROVO33\Ольга</dc:creator>
  <cp:lastModifiedBy>User</cp:lastModifiedBy>
  <cp:lastPrinted>2023-04-05T06:00:11Z</cp:lastPrinted>
  <dcterms:created xsi:type="dcterms:W3CDTF">2022-11-14T13:14:39Z</dcterms:created>
  <dcterms:modified xsi:type="dcterms:W3CDTF">2023-04-05T06:00:14Z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№10 ЦСРВР (на очередной год)(4).xlsx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