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6295" windowHeight="12435" activeTab="1"/>
  </bookViews>
  <sheets>
    <sheet name="2025-2026" sheetId="14" r:id="rId1"/>
    <sheet name="2024" sheetId="18" r:id="rId2"/>
  </sheets>
  <calcPr calcId="145621"/>
</workbook>
</file>

<file path=xl/calcChain.xml><?xml version="1.0" encoding="utf-8"?>
<calcChain xmlns="http://schemas.openxmlformats.org/spreadsheetml/2006/main">
  <c r="J18" i="18" l="1"/>
  <c r="G18" i="18"/>
  <c r="D15" i="14" l="1"/>
  <c r="E15" i="14"/>
  <c r="W17" i="18"/>
  <c r="W16" i="18"/>
  <c r="W15" i="18"/>
  <c r="E18" i="18"/>
  <c r="D18" i="18" l="1"/>
  <c r="E30" i="14" l="1"/>
  <c r="E31" i="14" s="1"/>
  <c r="D30" i="14"/>
  <c r="D31" i="14" s="1"/>
  <c r="W14" i="18" l="1"/>
  <c r="W13" i="18"/>
  <c r="V18" i="18"/>
  <c r="U18" i="18"/>
  <c r="T18" i="18"/>
  <c r="S18" i="18"/>
  <c r="R18" i="18"/>
  <c r="Q18" i="18"/>
  <c r="P18" i="18"/>
  <c r="O18" i="18"/>
  <c r="N18" i="18"/>
  <c r="M18" i="18"/>
  <c r="L18" i="18"/>
  <c r="K18" i="18"/>
  <c r="I18" i="18"/>
  <c r="H18" i="18"/>
  <c r="F18" i="18"/>
  <c r="W18" i="18" l="1"/>
  <c r="C18" i="18"/>
  <c r="C31" i="14" l="1"/>
</calcChain>
</file>

<file path=xl/sharedStrings.xml><?xml version="1.0" encoding="utf-8"?>
<sst xmlns="http://schemas.openxmlformats.org/spreadsheetml/2006/main" count="82" uniqueCount="59">
  <si>
    <t>№ П/П</t>
  </si>
  <si>
    <t>2.</t>
  </si>
  <si>
    <t>3.</t>
  </si>
  <si>
    <t>8.</t>
  </si>
  <si>
    <t>9.</t>
  </si>
  <si>
    <t>10.</t>
  </si>
  <si>
    <t>Наименование поселений</t>
  </si>
  <si>
    <t>1</t>
  </si>
  <si>
    <t>2</t>
  </si>
  <si>
    <t>4</t>
  </si>
  <si>
    <t>8</t>
  </si>
  <si>
    <t>ГП п.Пол-Завод</t>
  </si>
  <si>
    <t>ГП п.Товарково</t>
  </si>
  <si>
    <t>ГП п.Пятовский</t>
  </si>
  <si>
    <t>СП д.Сени</t>
  </si>
  <si>
    <t>СП д.Барсуки</t>
  </si>
  <si>
    <t>СП д.Галкино</t>
  </si>
  <si>
    <t>СП д.Дворцы</t>
  </si>
  <si>
    <t>СП д.Жилетово</t>
  </si>
  <si>
    <t>СП д.Редькино</t>
  </si>
  <si>
    <t>СП д.Карцово</t>
  </si>
  <si>
    <t>СП с.Лев-Толстое</t>
  </si>
  <si>
    <t>СП д.Старки</t>
  </si>
  <si>
    <t>СП д.Рудня</t>
  </si>
  <si>
    <t>СП с-з Ленина</t>
  </si>
  <si>
    <t>Итого по району:</t>
  </si>
  <si>
    <t>Налог в бюджет на 1.11.2011 (100%)</t>
  </si>
  <si>
    <t>ИТОГО по ГП</t>
  </si>
  <si>
    <t>ИТОГО по СП</t>
  </si>
  <si>
    <t>СП с. Чкаловский</t>
  </si>
  <si>
    <t>СП Никольское</t>
  </si>
  <si>
    <t>СП Угорское</t>
  </si>
  <si>
    <t>ГП п. Пятовский</t>
  </si>
  <si>
    <t>к Решению Дзержинского районного собрания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</si>
  <si>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</si>
  <si>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</si>
  <si>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ИТОГО</t>
  </si>
  <si>
    <t>Наименование полномочия</t>
  </si>
  <si>
    <t>ГП г. Кондрово</t>
  </si>
  <si>
    <t>ГП п. Полотняный Завод</t>
  </si>
  <si>
    <t>ГП п. Товарково</t>
  </si>
  <si>
    <t>ВСЕГО</t>
  </si>
  <si>
    <t>к Решению Дзержинского районного Собрания</t>
  </si>
  <si>
    <t>от ___________ № ________</t>
  </si>
  <si>
    <t>Приложение № 16</t>
  </si>
  <si>
    <t>Приложение №  17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</si>
  <si>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</si>
  <si>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организация ритуальных услуг и содержание мест захоронения</t>
  </si>
  <si>
    <t>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поселения;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</si>
  <si>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на 2024 год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</si>
  <si>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на плановый период 2025 и 2026 годов</t>
  </si>
  <si>
    <t>Межбюджетные трансферты передаваемые бюджету муниципального района из бюджетов поселений на осуществление части полномочий по решению вопросов местного значения, в соответствии с заключенными соглашениями                         на 2025 год</t>
  </si>
  <si>
    <t>Межбюджетные трансферты передаваемые бюджету муниципального района из бюджетов поселений на осуществление части полномочий по решению вопросов местного значения, в соответствии с заключенными соглашениями                              на 2026 год</t>
  </si>
  <si>
    <t>3</t>
  </si>
  <si>
    <t>(руб.)</t>
  </si>
  <si>
    <t>Приложение № 5</t>
  </si>
  <si>
    <t>от  19.12.2023              № 432</t>
  </si>
  <si>
    <t xml:space="preserve">                      к Решению Дзержинского районного собрания</t>
  </si>
  <si>
    <t xml:space="preserve">                         от 24.12.2024   № 571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</si>
</sst>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rgb="FF33333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60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8" fillId="0" borderId="3" xfId="0" applyNumberFormat="1" applyFont="1" applyFill="1" applyBorder="1" applyAlignment="1" applyProtection="1">
      <alignment horizontal="center" vertical="top"/>
    </xf>
    <xf numFmtId="0" fontId="8" fillId="0" borderId="1" xfId="0" applyNumberFormat="1" applyFont="1" applyFill="1" applyBorder="1" applyAlignment="1" applyProtection="1">
      <alignment horizontal="left" vertical="top" wrapText="1"/>
    </xf>
    <xf numFmtId="164" fontId="8" fillId="0" borderId="1" xfId="0" applyNumberFormat="1" applyFont="1" applyFill="1" applyBorder="1" applyAlignment="1" applyProtection="1">
      <alignment horizontal="center" vertical="center"/>
    </xf>
    <xf numFmtId="0" fontId="7" fillId="0" borderId="3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Fill="1" applyBorder="1" applyAlignment="1" applyProtection="1">
      <alignment horizontal="center" vertical="center"/>
    </xf>
    <xf numFmtId="3" fontId="7" fillId="0" borderId="1" xfId="0" applyNumberFormat="1" applyFont="1" applyFill="1" applyBorder="1" applyAlignment="1" applyProtection="1">
      <alignment horizontal="center" vertical="center"/>
    </xf>
    <xf numFmtId="0" fontId="8" fillId="0" borderId="4" xfId="0" applyNumberFormat="1" applyFont="1" applyFill="1" applyBorder="1" applyAlignment="1" applyProtection="1">
      <alignment vertical="top"/>
    </xf>
    <xf numFmtId="0" fontId="8" fillId="0" borderId="4" xfId="0" applyNumberFormat="1" applyFont="1" applyFill="1" applyBorder="1" applyAlignment="1" applyProtection="1">
      <alignment horizontal="center" vertical="top"/>
    </xf>
    <xf numFmtId="0" fontId="8" fillId="0" borderId="5" xfId="0" applyNumberFormat="1" applyFont="1" applyFill="1" applyBorder="1" applyAlignment="1" applyProtection="1">
      <alignment horizontal="center" vertical="top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49" fontId="7" fillId="0" borderId="6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top" wrapText="1"/>
    </xf>
    <xf numFmtId="0" fontId="9" fillId="0" borderId="9" xfId="0" applyNumberFormat="1" applyFont="1" applyFill="1" applyBorder="1" applyAlignment="1" applyProtection="1">
      <alignment horizontal="center" vertical="top" wrapText="1"/>
    </xf>
    <xf numFmtId="49" fontId="8" fillId="0" borderId="3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/>
    </xf>
    <xf numFmtId="49" fontId="8" fillId="0" borderId="2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0" applyNumberFormat="1" applyFont="1" applyFill="1" applyBorder="1" applyAlignment="1" applyProtection="1">
      <alignment vertical="top" wrapText="1"/>
    </xf>
    <xf numFmtId="165" fontId="8" fillId="0" borderId="1" xfId="0" applyNumberFormat="1" applyFont="1" applyFill="1" applyBorder="1" applyAlignment="1" applyProtection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center"/>
    </xf>
    <xf numFmtId="1" fontId="8" fillId="0" borderId="1" xfId="0" applyNumberFormat="1" applyFont="1" applyFill="1" applyBorder="1" applyAlignment="1" applyProtection="1">
      <alignment horizontal="center" vertical="center"/>
    </xf>
    <xf numFmtId="165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left" vertical="top"/>
    </xf>
    <xf numFmtId="0" fontId="12" fillId="0" borderId="1" xfId="0" applyNumberFormat="1" applyFont="1" applyFill="1" applyBorder="1" applyAlignment="1" applyProtection="1">
      <alignment vertical="top" wrapText="1"/>
    </xf>
    <xf numFmtId="49" fontId="8" fillId="0" borderId="1" xfId="0" applyNumberFormat="1" applyFont="1" applyFill="1" applyBorder="1" applyAlignment="1" applyProtection="1">
      <alignment horizontal="left" vertical="center"/>
    </xf>
    <xf numFmtId="4" fontId="7" fillId="0" borderId="1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5" fillId="0" borderId="0" xfId="0" applyNumberFormat="1" applyFont="1" applyFill="1" applyBorder="1" applyAlignment="1" applyProtection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left" vertical="center" wrapText="1"/>
    </xf>
    <xf numFmtId="49" fontId="8" fillId="0" borderId="4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/>
    </xf>
    <xf numFmtId="0" fontId="3" fillId="0" borderId="10" xfId="0" applyNumberFormat="1" applyFont="1" applyFill="1" applyBorder="1" applyAlignment="1" applyProtection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workbookViewId="0">
      <selection activeCell="G12" sqref="G12"/>
    </sheetView>
  </sheetViews>
  <sheetFormatPr defaultColWidth="9.140625" defaultRowHeight="12.75" x14ac:dyDescent="0.2"/>
  <cols>
    <col min="1" max="1" width="4.85546875" style="8" customWidth="1"/>
    <col min="2" max="2" width="37.85546875" style="2" customWidth="1"/>
    <col min="3" max="3" width="0.140625" style="2" customWidth="1"/>
    <col min="4" max="4" width="24.85546875" style="8" customWidth="1"/>
    <col min="5" max="5" width="24.7109375" style="8" customWidth="1"/>
    <col min="6" max="16384" width="9.140625" style="2"/>
  </cols>
  <sheetData>
    <row r="2" spans="1:5" x14ac:dyDescent="0.2">
      <c r="D2" s="48" t="s">
        <v>45</v>
      </c>
      <c r="E2" s="48"/>
    </row>
    <row r="3" spans="1:5" ht="15.75" customHeight="1" x14ac:dyDescent="0.2">
      <c r="D3" s="48" t="s">
        <v>42</v>
      </c>
      <c r="E3" s="48"/>
    </row>
    <row r="4" spans="1:5" ht="15.75" customHeight="1" x14ac:dyDescent="0.2">
      <c r="D4" s="48" t="s">
        <v>43</v>
      </c>
      <c r="E4" s="48"/>
    </row>
    <row r="5" spans="1:5" ht="11.25" customHeight="1" x14ac:dyDescent="0.2">
      <c r="C5" s="51"/>
      <c r="D5" s="51"/>
      <c r="E5" s="51"/>
    </row>
    <row r="6" spans="1:5" ht="15" x14ac:dyDescent="0.2">
      <c r="A6" s="9"/>
      <c r="C6" s="51"/>
      <c r="D6" s="51"/>
      <c r="E6" s="51"/>
    </row>
    <row r="7" spans="1:5" ht="73.5" customHeight="1" x14ac:dyDescent="0.2">
      <c r="A7" s="9"/>
      <c r="B7" s="49" t="s">
        <v>50</v>
      </c>
      <c r="C7" s="49"/>
      <c r="D7" s="49"/>
      <c r="E7" s="49"/>
    </row>
    <row r="8" spans="1:5" ht="15.75" thickBot="1" x14ac:dyDescent="0.25">
      <c r="A8" s="9"/>
      <c r="E8" s="10" t="s">
        <v>54</v>
      </c>
    </row>
    <row r="9" spans="1:5" ht="237.2" customHeight="1" x14ac:dyDescent="0.2">
      <c r="A9" s="21" t="s">
        <v>0</v>
      </c>
      <c r="B9" s="22" t="s">
        <v>6</v>
      </c>
      <c r="C9" s="22" t="s">
        <v>26</v>
      </c>
      <c r="D9" s="23" t="s">
        <v>51</v>
      </c>
      <c r="E9" s="24" t="s">
        <v>52</v>
      </c>
    </row>
    <row r="10" spans="1:5" ht="15.75" x14ac:dyDescent="0.2">
      <c r="A10" s="25" t="s">
        <v>7</v>
      </c>
      <c r="B10" s="26" t="s">
        <v>8</v>
      </c>
      <c r="C10" s="26" t="s">
        <v>9</v>
      </c>
      <c r="D10" s="26" t="s">
        <v>53</v>
      </c>
      <c r="E10" s="27" t="s">
        <v>9</v>
      </c>
    </row>
    <row r="11" spans="1:5" ht="15.75" x14ac:dyDescent="0.2">
      <c r="A11" s="25"/>
      <c r="B11" s="41" t="s">
        <v>38</v>
      </c>
      <c r="C11" s="26"/>
      <c r="D11" s="13">
        <v>7280000</v>
      </c>
      <c r="E11" s="13">
        <v>7280000</v>
      </c>
    </row>
    <row r="12" spans="1:5" ht="18.75" customHeight="1" x14ac:dyDescent="0.2">
      <c r="A12" s="11" t="s">
        <v>1</v>
      </c>
      <c r="B12" s="12" t="s">
        <v>11</v>
      </c>
      <c r="C12" s="13"/>
      <c r="D12" s="13">
        <v>2561600</v>
      </c>
      <c r="E12" s="13">
        <v>2561600</v>
      </c>
    </row>
    <row r="13" spans="1:5" ht="18" customHeight="1" x14ac:dyDescent="0.2">
      <c r="A13" s="11" t="s">
        <v>2</v>
      </c>
      <c r="B13" s="12" t="s">
        <v>12</v>
      </c>
      <c r="C13" s="13"/>
      <c r="D13" s="13">
        <v>13650</v>
      </c>
      <c r="E13" s="13">
        <v>13650</v>
      </c>
    </row>
    <row r="14" spans="1:5" ht="18.75" customHeight="1" x14ac:dyDescent="0.2">
      <c r="A14" s="11">
        <v>4</v>
      </c>
      <c r="B14" s="12" t="s">
        <v>13</v>
      </c>
      <c r="C14" s="13"/>
      <c r="D14" s="13">
        <v>2037500</v>
      </c>
      <c r="E14" s="13">
        <v>2037500</v>
      </c>
    </row>
    <row r="15" spans="1:5" s="3" customFormat="1" ht="19.5" customHeight="1" x14ac:dyDescent="0.2">
      <c r="A15" s="14"/>
      <c r="B15" s="15" t="s">
        <v>27</v>
      </c>
      <c r="C15" s="16"/>
      <c r="D15" s="16">
        <f>SUM(D11+D12+D13+D14)</f>
        <v>11892750</v>
      </c>
      <c r="E15" s="16">
        <f>SUM(E11+E12+E13+E14)</f>
        <v>11892750</v>
      </c>
    </row>
    <row r="16" spans="1:5" ht="20.25" customHeight="1" x14ac:dyDescent="0.2">
      <c r="A16" s="11">
        <v>5</v>
      </c>
      <c r="B16" s="12" t="s">
        <v>29</v>
      </c>
      <c r="C16" s="13"/>
      <c r="D16" s="13">
        <v>3343800</v>
      </c>
      <c r="E16" s="13">
        <v>3343800</v>
      </c>
    </row>
    <row r="17" spans="1:5" ht="20.25" customHeight="1" x14ac:dyDescent="0.2">
      <c r="A17" s="11">
        <v>6</v>
      </c>
      <c r="B17" s="12" t="s">
        <v>30</v>
      </c>
      <c r="C17" s="13"/>
      <c r="D17" s="13">
        <v>1829200</v>
      </c>
      <c r="E17" s="13">
        <v>1829200</v>
      </c>
    </row>
    <row r="18" spans="1:5" ht="21.2" customHeight="1" x14ac:dyDescent="0.2">
      <c r="A18" s="11">
        <v>7</v>
      </c>
      <c r="B18" s="12" t="s">
        <v>31</v>
      </c>
      <c r="C18" s="13"/>
      <c r="D18" s="13">
        <v>3413000</v>
      </c>
      <c r="E18" s="13">
        <v>3413000</v>
      </c>
    </row>
    <row r="19" spans="1:5" ht="19.5" customHeight="1" x14ac:dyDescent="0.2">
      <c r="A19" s="11" t="s">
        <v>3</v>
      </c>
      <c r="B19" s="12" t="s">
        <v>14</v>
      </c>
      <c r="C19" s="13"/>
      <c r="D19" s="13">
        <v>1146900</v>
      </c>
      <c r="E19" s="13">
        <v>1146900</v>
      </c>
    </row>
    <row r="20" spans="1:5" ht="21.75" customHeight="1" x14ac:dyDescent="0.2">
      <c r="A20" s="11" t="s">
        <v>4</v>
      </c>
      <c r="B20" s="12" t="s">
        <v>15</v>
      </c>
      <c r="C20" s="13"/>
      <c r="D20" s="13">
        <v>1310550</v>
      </c>
      <c r="E20" s="13">
        <v>1310550</v>
      </c>
    </row>
    <row r="21" spans="1:5" ht="21.2" customHeight="1" x14ac:dyDescent="0.2">
      <c r="A21" s="11" t="s">
        <v>5</v>
      </c>
      <c r="B21" s="12" t="s">
        <v>16</v>
      </c>
      <c r="C21" s="13"/>
      <c r="D21" s="13">
        <v>2481550</v>
      </c>
      <c r="E21" s="13">
        <v>2481550</v>
      </c>
    </row>
    <row r="22" spans="1:5" ht="20.25" customHeight="1" x14ac:dyDescent="0.2">
      <c r="A22" s="11">
        <v>11</v>
      </c>
      <c r="B22" s="12" t="s">
        <v>17</v>
      </c>
      <c r="C22" s="13"/>
      <c r="D22" s="13">
        <v>6274650</v>
      </c>
      <c r="E22" s="13">
        <v>6274650</v>
      </c>
    </row>
    <row r="23" spans="1:5" ht="19.5" customHeight="1" x14ac:dyDescent="0.2">
      <c r="A23" s="11">
        <v>12</v>
      </c>
      <c r="B23" s="12" t="s">
        <v>18</v>
      </c>
      <c r="C23" s="13"/>
      <c r="D23" s="13">
        <v>2871600</v>
      </c>
      <c r="E23" s="13">
        <v>2871600</v>
      </c>
    </row>
    <row r="24" spans="1:5" ht="20.25" customHeight="1" x14ac:dyDescent="0.2">
      <c r="A24" s="11">
        <v>13</v>
      </c>
      <c r="B24" s="12" t="s">
        <v>19</v>
      </c>
      <c r="C24" s="13"/>
      <c r="D24" s="13">
        <v>2175400</v>
      </c>
      <c r="E24" s="13">
        <v>2175400</v>
      </c>
    </row>
    <row r="25" spans="1:5" ht="24" customHeight="1" x14ac:dyDescent="0.2">
      <c r="A25" s="11">
        <v>14</v>
      </c>
      <c r="B25" s="12" t="s">
        <v>20</v>
      </c>
      <c r="C25" s="13"/>
      <c r="D25" s="13">
        <v>1794400</v>
      </c>
      <c r="E25" s="13">
        <v>1794400</v>
      </c>
    </row>
    <row r="26" spans="1:5" ht="22.7" customHeight="1" x14ac:dyDescent="0.2">
      <c r="A26" s="11">
        <v>15</v>
      </c>
      <c r="B26" s="12" t="s">
        <v>21</v>
      </c>
      <c r="C26" s="13"/>
      <c r="D26" s="13">
        <v>4149800</v>
      </c>
      <c r="E26" s="13">
        <v>4149800</v>
      </c>
    </row>
    <row r="27" spans="1:5" ht="20.25" customHeight="1" x14ac:dyDescent="0.2">
      <c r="A27" s="11">
        <v>16</v>
      </c>
      <c r="B27" s="12" t="s">
        <v>22</v>
      </c>
      <c r="C27" s="13"/>
      <c r="D27" s="13">
        <v>1823450</v>
      </c>
      <c r="E27" s="13">
        <v>1823450</v>
      </c>
    </row>
    <row r="28" spans="1:5" ht="20.25" customHeight="1" x14ac:dyDescent="0.2">
      <c r="A28" s="11">
        <v>17</v>
      </c>
      <c r="B28" s="12" t="s">
        <v>23</v>
      </c>
      <c r="C28" s="13"/>
      <c r="D28" s="13">
        <v>1479500</v>
      </c>
      <c r="E28" s="13">
        <v>1479500</v>
      </c>
    </row>
    <row r="29" spans="1:5" ht="23.25" customHeight="1" x14ac:dyDescent="0.2">
      <c r="A29" s="11">
        <v>18</v>
      </c>
      <c r="B29" s="12" t="s">
        <v>24</v>
      </c>
      <c r="C29" s="13"/>
      <c r="D29" s="13">
        <v>1869500</v>
      </c>
      <c r="E29" s="13">
        <v>1869500</v>
      </c>
    </row>
    <row r="30" spans="1:5" s="3" customFormat="1" ht="21.75" customHeight="1" x14ac:dyDescent="0.2">
      <c r="A30" s="14"/>
      <c r="B30" s="15" t="s">
        <v>28</v>
      </c>
      <c r="C30" s="16"/>
      <c r="D30" s="16">
        <f>SUM(D16:D29)</f>
        <v>35963300</v>
      </c>
      <c r="E30" s="16">
        <f>SUM(E16:E29)</f>
        <v>35963300</v>
      </c>
    </row>
    <row r="31" spans="1:5" s="3" customFormat="1" ht="20.100000000000001" customHeight="1" x14ac:dyDescent="0.2">
      <c r="A31" s="14"/>
      <c r="B31" s="15" t="s">
        <v>25</v>
      </c>
      <c r="C31" s="17">
        <f>SUM(C12:C29)</f>
        <v>0</v>
      </c>
      <c r="D31" s="16">
        <f>SUM(D15+D30)</f>
        <v>47856050</v>
      </c>
      <c r="E31" s="16">
        <f>SUM(E15+E30)</f>
        <v>47856050</v>
      </c>
    </row>
    <row r="32" spans="1:5" ht="16.5" thickBot="1" x14ac:dyDescent="0.25">
      <c r="A32" s="52"/>
      <c r="B32" s="53"/>
      <c r="C32" s="18"/>
      <c r="D32" s="19"/>
      <c r="E32" s="20"/>
    </row>
    <row r="33" spans="1:2" x14ac:dyDescent="0.2">
      <c r="A33" s="50"/>
      <c r="B33" s="50"/>
    </row>
  </sheetData>
  <mergeCells count="8">
    <mergeCell ref="D3:E3"/>
    <mergeCell ref="D4:E4"/>
    <mergeCell ref="D2:E2"/>
    <mergeCell ref="B7:E7"/>
    <mergeCell ref="A33:B33"/>
    <mergeCell ref="C5:E5"/>
    <mergeCell ref="C6:E6"/>
    <mergeCell ref="A32:B32"/>
  </mergeCells>
  <pageMargins left="0.70866141732283472" right="0.11811023622047245" top="0.19685039370078741" bottom="0.15748031496062992" header="0.31496062992125984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19"/>
  <sheetViews>
    <sheetView tabSelected="1" workbookViewId="0">
      <pane xSplit="3" ySplit="12" topLeftCell="K13" activePane="bottomRight" state="frozen"/>
      <selection pane="topRight" activeCell="D1" sqref="D1"/>
      <selection pane="bottomLeft" activeCell="A10" sqref="A10"/>
      <selection pane="bottomRight" activeCell="B9" sqref="B9:W9"/>
    </sheetView>
  </sheetViews>
  <sheetFormatPr defaultColWidth="9.140625" defaultRowHeight="12.75" x14ac:dyDescent="0.2"/>
  <cols>
    <col min="1" max="1" width="4.85546875" style="2" customWidth="1"/>
    <col min="2" max="2" width="41" style="2" customWidth="1"/>
    <col min="3" max="3" width="0.140625" style="2" customWidth="1"/>
    <col min="4" max="4" width="12" style="2" hidden="1" customWidth="1"/>
    <col min="5" max="5" width="15.85546875" style="2" customWidth="1"/>
    <col min="6" max="6" width="14.42578125" style="2" customWidth="1"/>
    <col min="7" max="7" width="13.42578125" style="2" customWidth="1"/>
    <col min="8" max="8" width="15" style="2" customWidth="1"/>
    <col min="9" max="10" width="13.42578125" style="2" customWidth="1"/>
    <col min="11" max="11" width="14.140625" style="2" customWidth="1"/>
    <col min="12" max="12" width="14.7109375" style="2" customWidth="1"/>
    <col min="13" max="13" width="13" style="2" customWidth="1"/>
    <col min="14" max="14" width="14.5703125" style="2" customWidth="1"/>
    <col min="15" max="15" width="14.85546875" style="2" customWidth="1"/>
    <col min="16" max="16" width="13.140625" style="2" customWidth="1"/>
    <col min="17" max="17" width="13" style="2" customWidth="1"/>
    <col min="18" max="19" width="14.28515625" style="2" customWidth="1"/>
    <col min="20" max="20" width="14.140625" style="2" customWidth="1"/>
    <col min="21" max="21" width="15.5703125" style="2" customWidth="1"/>
    <col min="22" max="22" width="14.5703125" style="2" customWidth="1"/>
    <col min="23" max="23" width="15.7109375" style="7" customWidth="1"/>
    <col min="24" max="24" width="0.140625" style="2" customWidth="1"/>
    <col min="25" max="16384" width="9.140625" style="2"/>
  </cols>
  <sheetData>
    <row r="2" spans="1:24" ht="15.75" customHeight="1" x14ac:dyDescent="0.2">
      <c r="I2" s="54"/>
      <c r="J2" s="54"/>
      <c r="K2" s="54"/>
      <c r="N2" s="55"/>
      <c r="O2" s="55"/>
      <c r="P2" s="55"/>
      <c r="Q2" s="55"/>
      <c r="R2" s="58" t="s">
        <v>55</v>
      </c>
      <c r="S2" s="58"/>
      <c r="T2" s="58"/>
      <c r="U2" s="58"/>
      <c r="V2" s="58"/>
      <c r="W2" s="58"/>
      <c r="X2" s="46"/>
    </row>
    <row r="3" spans="1:24" ht="18" customHeight="1" x14ac:dyDescent="0.2">
      <c r="I3" s="54"/>
      <c r="J3" s="54"/>
      <c r="K3" s="54"/>
      <c r="M3" s="55"/>
      <c r="N3" s="55"/>
      <c r="O3" s="55"/>
      <c r="P3" s="55"/>
      <c r="R3" s="58" t="s">
        <v>57</v>
      </c>
      <c r="S3" s="58"/>
      <c r="T3" s="58"/>
      <c r="U3" s="58"/>
      <c r="V3" s="58"/>
      <c r="W3" s="45"/>
      <c r="X3" s="46"/>
    </row>
    <row r="4" spans="1:24" ht="22.7" customHeight="1" x14ac:dyDescent="0.2">
      <c r="C4" s="51"/>
      <c r="D4" s="51"/>
      <c r="E4" s="51"/>
      <c r="F4" s="51"/>
      <c r="G4" s="51"/>
      <c r="H4" s="51"/>
      <c r="I4" s="51"/>
      <c r="J4" s="56"/>
      <c r="K4" s="56"/>
      <c r="M4" s="55"/>
      <c r="N4" s="55"/>
      <c r="O4" s="55"/>
      <c r="P4" s="55"/>
      <c r="R4" s="58" t="s">
        <v>58</v>
      </c>
      <c r="S4" s="58"/>
      <c r="T4" s="58"/>
      <c r="U4" s="58"/>
      <c r="V4" s="58"/>
      <c r="W4" s="45"/>
      <c r="X4" s="46"/>
    </row>
    <row r="5" spans="1:24" ht="15.75" x14ac:dyDescent="0.2">
      <c r="A5" s="1"/>
      <c r="C5" s="51"/>
      <c r="D5" s="51"/>
      <c r="E5" s="51"/>
      <c r="F5" s="51"/>
      <c r="G5" s="51"/>
      <c r="H5" s="51"/>
      <c r="I5" s="51"/>
      <c r="J5" s="56"/>
      <c r="K5" s="56"/>
      <c r="R5" s="46"/>
      <c r="S5" s="46"/>
      <c r="T5" s="46"/>
      <c r="U5" s="46"/>
      <c r="V5" s="46"/>
      <c r="W5" s="45"/>
      <c r="X5" s="46"/>
    </row>
    <row r="6" spans="1:24" ht="15.75" x14ac:dyDescent="0.2">
      <c r="A6" s="1"/>
      <c r="C6" s="43"/>
      <c r="D6" s="43"/>
      <c r="E6" s="43"/>
      <c r="F6" s="43"/>
      <c r="G6" s="43"/>
      <c r="H6" s="43"/>
      <c r="I6" s="43"/>
      <c r="J6" s="44"/>
      <c r="K6" s="44"/>
      <c r="R6" s="46"/>
      <c r="S6" s="46"/>
      <c r="T6" s="58" t="s">
        <v>44</v>
      </c>
      <c r="U6" s="58"/>
      <c r="V6" s="58"/>
      <c r="W6" s="58"/>
      <c r="X6" s="47"/>
    </row>
    <row r="7" spans="1:24" ht="15.75" x14ac:dyDescent="0.2">
      <c r="A7" s="1"/>
      <c r="C7" s="43"/>
      <c r="D7" s="43"/>
      <c r="E7" s="43"/>
      <c r="F7" s="43"/>
      <c r="G7" s="43"/>
      <c r="H7" s="43"/>
      <c r="I7" s="43"/>
      <c r="J7" s="44"/>
      <c r="K7" s="44"/>
      <c r="R7" s="46"/>
      <c r="S7" s="46"/>
      <c r="T7" s="58" t="s">
        <v>33</v>
      </c>
      <c r="U7" s="58"/>
      <c r="V7" s="58"/>
      <c r="W7" s="58"/>
      <c r="X7" s="58"/>
    </row>
    <row r="8" spans="1:24" ht="15.75" x14ac:dyDescent="0.2">
      <c r="A8" s="1"/>
      <c r="C8" s="43"/>
      <c r="D8" s="43"/>
      <c r="E8" s="43"/>
      <c r="F8" s="43"/>
      <c r="G8" s="43"/>
      <c r="H8" s="43"/>
      <c r="I8" s="43"/>
      <c r="J8" s="44"/>
      <c r="K8" s="44"/>
      <c r="R8" s="46"/>
      <c r="S8" s="46"/>
      <c r="T8" s="58" t="s">
        <v>56</v>
      </c>
      <c r="U8" s="58"/>
      <c r="V8" s="58"/>
      <c r="W8" s="58"/>
      <c r="X8" s="58"/>
    </row>
    <row r="9" spans="1:24" ht="40.700000000000003" customHeight="1" x14ac:dyDescent="0.2">
      <c r="A9" s="1"/>
      <c r="B9" s="57" t="s">
        <v>49</v>
      </c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</row>
    <row r="10" spans="1:24" ht="15" x14ac:dyDescent="0.2">
      <c r="A10" s="1"/>
      <c r="V10" s="59" t="s">
        <v>54</v>
      </c>
      <c r="W10" s="59"/>
    </row>
    <row r="11" spans="1:24" ht="56.25" customHeight="1" x14ac:dyDescent="0.2">
      <c r="A11" s="28" t="s">
        <v>0</v>
      </c>
      <c r="B11" s="29" t="s">
        <v>37</v>
      </c>
      <c r="C11" s="28" t="s">
        <v>26</v>
      </c>
      <c r="D11" s="30" t="s">
        <v>38</v>
      </c>
      <c r="E11" s="30" t="s">
        <v>38</v>
      </c>
      <c r="F11" s="30" t="s">
        <v>39</v>
      </c>
      <c r="G11" s="30" t="s">
        <v>40</v>
      </c>
      <c r="H11" s="30" t="s">
        <v>32</v>
      </c>
      <c r="I11" s="30" t="s">
        <v>29</v>
      </c>
      <c r="J11" s="30" t="s">
        <v>30</v>
      </c>
      <c r="K11" s="30" t="s">
        <v>31</v>
      </c>
      <c r="L11" s="30" t="s">
        <v>14</v>
      </c>
      <c r="M11" s="30" t="s">
        <v>15</v>
      </c>
      <c r="N11" s="30" t="s">
        <v>16</v>
      </c>
      <c r="O11" s="30" t="s">
        <v>17</v>
      </c>
      <c r="P11" s="30" t="s">
        <v>18</v>
      </c>
      <c r="Q11" s="30" t="s">
        <v>19</v>
      </c>
      <c r="R11" s="30" t="s">
        <v>20</v>
      </c>
      <c r="S11" s="30" t="s">
        <v>21</v>
      </c>
      <c r="T11" s="30" t="s">
        <v>22</v>
      </c>
      <c r="U11" s="30" t="s">
        <v>23</v>
      </c>
      <c r="V11" s="30" t="s">
        <v>24</v>
      </c>
      <c r="W11" s="31" t="s">
        <v>36</v>
      </c>
    </row>
    <row r="12" spans="1:24" ht="15.75" x14ac:dyDescent="0.2">
      <c r="A12" s="32" t="s">
        <v>7</v>
      </c>
      <c r="B12" s="32" t="s">
        <v>8</v>
      </c>
      <c r="C12" s="32" t="s">
        <v>9</v>
      </c>
      <c r="D12" s="33">
        <v>3</v>
      </c>
      <c r="E12" s="33">
        <v>3</v>
      </c>
      <c r="F12" s="33">
        <v>4</v>
      </c>
      <c r="G12" s="33">
        <v>5</v>
      </c>
      <c r="H12" s="33">
        <v>6</v>
      </c>
      <c r="I12" s="33">
        <v>7</v>
      </c>
      <c r="J12" s="32" t="s">
        <v>10</v>
      </c>
      <c r="K12" s="6">
        <v>9</v>
      </c>
      <c r="L12" s="6">
        <v>10</v>
      </c>
      <c r="M12" s="6">
        <v>11</v>
      </c>
      <c r="N12" s="6">
        <v>12</v>
      </c>
      <c r="O12" s="6">
        <v>13</v>
      </c>
      <c r="P12" s="6">
        <v>14</v>
      </c>
      <c r="Q12" s="6">
        <v>15</v>
      </c>
      <c r="R12" s="6">
        <v>16</v>
      </c>
      <c r="S12" s="6">
        <v>17</v>
      </c>
      <c r="T12" s="6">
        <v>18</v>
      </c>
      <c r="U12" s="6">
        <v>19</v>
      </c>
      <c r="V12" s="6">
        <v>20</v>
      </c>
      <c r="W12" s="31"/>
    </row>
    <row r="13" spans="1:24" ht="118.5" customHeight="1" x14ac:dyDescent="0.2">
      <c r="A13" s="6">
        <v>1</v>
      </c>
      <c r="B13" s="34" t="s">
        <v>34</v>
      </c>
      <c r="C13" s="13"/>
      <c r="D13" s="35"/>
      <c r="E13" s="35"/>
      <c r="F13" s="36">
        <v>2561600</v>
      </c>
      <c r="G13" s="36">
        <v>14206.87</v>
      </c>
      <c r="H13" s="13"/>
      <c r="I13" s="37"/>
      <c r="J13" s="16"/>
      <c r="K13" s="6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16">
        <f>SUM(D13+F13+G13+H13+I13+J13+K13+L13+M13+N13+O13+P13+Q13+R13+S13+T13+U13+V13)</f>
        <v>2575806.87</v>
      </c>
    </row>
    <row r="14" spans="1:24" ht="92.25" customHeight="1" x14ac:dyDescent="0.2">
      <c r="A14" s="6">
        <v>2</v>
      </c>
      <c r="B14" s="34" t="s">
        <v>35</v>
      </c>
      <c r="C14" s="13"/>
      <c r="D14" s="35"/>
      <c r="E14" s="35"/>
      <c r="F14" s="35"/>
      <c r="G14" s="36"/>
      <c r="H14" s="13">
        <v>2097000</v>
      </c>
      <c r="I14" s="13">
        <v>3345420.61</v>
      </c>
      <c r="J14" s="13">
        <v>1830313.74</v>
      </c>
      <c r="K14" s="13">
        <v>3414620.61</v>
      </c>
      <c r="L14" s="13">
        <v>1148013.74</v>
      </c>
      <c r="M14" s="13">
        <v>1311106.8700000001</v>
      </c>
      <c r="N14" s="13">
        <v>2482106.87</v>
      </c>
      <c r="O14" s="13">
        <v>6284650</v>
      </c>
      <c r="P14" s="13">
        <v>2872713.74</v>
      </c>
      <c r="Q14" s="13">
        <v>2177020.61</v>
      </c>
      <c r="R14" s="13">
        <v>1808513.74</v>
      </c>
      <c r="S14" s="13">
        <v>4112913.74</v>
      </c>
      <c r="T14" s="13">
        <v>1824006.87</v>
      </c>
      <c r="U14" s="13">
        <v>1492495.44</v>
      </c>
      <c r="V14" s="13">
        <v>1870613.74</v>
      </c>
      <c r="W14" s="16">
        <f>SUM(D14+F14+G14+H14+I14+J14+K14+L14+M14+N14+O14+P14+Q14+R14+S14+T14+U14+V14)</f>
        <v>38071510.319999993</v>
      </c>
    </row>
    <row r="15" spans="1:24" ht="150" customHeight="1" x14ac:dyDescent="0.2">
      <c r="A15" s="6"/>
      <c r="B15" s="34" t="s">
        <v>46</v>
      </c>
      <c r="C15" s="13"/>
      <c r="D15" s="35"/>
      <c r="E15" s="13">
        <v>3280000</v>
      </c>
      <c r="F15" s="35"/>
      <c r="G15" s="36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8">
        <f>SUM(E15+D15+F15+G15+H15+I15+J15+K15+L15+M15+N15+O15+P15+Q15+R15+S15+T15+U15+V15)</f>
        <v>3280000</v>
      </c>
    </row>
    <row r="16" spans="1:24" ht="39.200000000000003" customHeight="1" x14ac:dyDescent="0.2">
      <c r="A16" s="6"/>
      <c r="B16" s="40" t="s">
        <v>47</v>
      </c>
      <c r="C16" s="13"/>
      <c r="D16" s="35"/>
      <c r="E16" s="13">
        <v>4000000</v>
      </c>
      <c r="F16" s="35"/>
      <c r="G16" s="36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8">
        <f>SUM(E16+D16+F16+G16+H16+I16+J16+K16+L16+M16+N16+O16+P16+Q16+R16+S16+T16+U16+V16)</f>
        <v>4000000</v>
      </c>
    </row>
    <row r="17" spans="1:23" ht="409.6" customHeight="1" x14ac:dyDescent="0.2">
      <c r="A17" s="6"/>
      <c r="B17" s="34" t="s">
        <v>48</v>
      </c>
      <c r="C17" s="13"/>
      <c r="D17" s="35"/>
      <c r="E17" s="35"/>
      <c r="F17" s="35"/>
      <c r="G17" s="36">
        <v>434658.54</v>
      </c>
      <c r="H17" s="36"/>
      <c r="I17" s="36"/>
      <c r="J17" s="36">
        <v>160831.78</v>
      </c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42">
        <f>SUM(E17+D17+F17+G17+H17+I17+J17+K17+L17+M17+N17+O17+P17+Q17+R17+S17+T17+U17+V17)</f>
        <v>595490.31999999995</v>
      </c>
    </row>
    <row r="18" spans="1:23" s="3" customFormat="1" ht="33" customHeight="1" x14ac:dyDescent="0.2">
      <c r="A18" s="39"/>
      <c r="B18" s="5" t="s">
        <v>41</v>
      </c>
      <c r="C18" s="17">
        <f t="shared" ref="C18:V18" si="0">SUM(C13:C14)</f>
        <v>0</v>
      </c>
      <c r="D18" s="16">
        <f t="shared" si="0"/>
        <v>0</v>
      </c>
      <c r="E18" s="42">
        <f>SUM(E13:E17)</f>
        <v>7280000</v>
      </c>
      <c r="F18" s="42">
        <f t="shared" si="0"/>
        <v>2561600</v>
      </c>
      <c r="G18" s="42">
        <f>SUM(G13:G17)</f>
        <v>448865.41</v>
      </c>
      <c r="H18" s="42">
        <f t="shared" si="0"/>
        <v>2097000</v>
      </c>
      <c r="I18" s="42">
        <f t="shared" si="0"/>
        <v>3345420.61</v>
      </c>
      <c r="J18" s="42">
        <f>SUM(J13:J17)</f>
        <v>1991145.52</v>
      </c>
      <c r="K18" s="42">
        <f t="shared" si="0"/>
        <v>3414620.61</v>
      </c>
      <c r="L18" s="42">
        <f t="shared" si="0"/>
        <v>1148013.74</v>
      </c>
      <c r="M18" s="42">
        <f t="shared" si="0"/>
        <v>1311106.8700000001</v>
      </c>
      <c r="N18" s="42">
        <f t="shared" si="0"/>
        <v>2482106.87</v>
      </c>
      <c r="O18" s="42">
        <f t="shared" si="0"/>
        <v>6284650</v>
      </c>
      <c r="P18" s="42">
        <f t="shared" si="0"/>
        <v>2872713.74</v>
      </c>
      <c r="Q18" s="42">
        <f t="shared" si="0"/>
        <v>2177020.61</v>
      </c>
      <c r="R18" s="42">
        <f t="shared" si="0"/>
        <v>1808513.74</v>
      </c>
      <c r="S18" s="42">
        <f t="shared" si="0"/>
        <v>4112913.74</v>
      </c>
      <c r="T18" s="42">
        <f t="shared" si="0"/>
        <v>1824006.87</v>
      </c>
      <c r="U18" s="42">
        <f t="shared" si="0"/>
        <v>1492495.44</v>
      </c>
      <c r="V18" s="42">
        <f t="shared" si="0"/>
        <v>1870613.74</v>
      </c>
      <c r="W18" s="42">
        <f>SUM(E18+D18+F18+G18+H18+I18+J18+K18+L18+M18+N18+O18+P18+Q18+R18+S18+T18+U18+V18)</f>
        <v>48522807.509999998</v>
      </c>
    </row>
    <row r="19" spans="1:23" x14ac:dyDescent="0.2">
      <c r="A19" s="50"/>
      <c r="B19" s="50"/>
    </row>
  </sheetData>
  <mergeCells count="16">
    <mergeCell ref="R4:V4"/>
    <mergeCell ref="R2:W2"/>
    <mergeCell ref="A19:B19"/>
    <mergeCell ref="R3:V3"/>
    <mergeCell ref="I2:K2"/>
    <mergeCell ref="N2:Q2"/>
    <mergeCell ref="I3:K3"/>
    <mergeCell ref="M3:P3"/>
    <mergeCell ref="C4:K4"/>
    <mergeCell ref="M4:P4"/>
    <mergeCell ref="B9:W9"/>
    <mergeCell ref="T6:W6"/>
    <mergeCell ref="T7:X7"/>
    <mergeCell ref="T8:X8"/>
    <mergeCell ref="V10:W10"/>
    <mergeCell ref="C5:K5"/>
  </mergeCells>
  <pageMargins left="0.70866141732283472" right="0.11811023622047245" top="0.15748031496062992" bottom="0.15748031496062992" header="0.31496062992125984" footer="0.31496062992125984"/>
  <pageSetup paperSize="9" scale="44" fitToHeight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2025-2026</vt:lpstr>
      <vt:lpstr>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User</cp:lastModifiedBy>
  <cp:lastPrinted>2023-12-04T10:33:53Z</cp:lastPrinted>
  <dcterms:created xsi:type="dcterms:W3CDTF">2008-07-11T07:27:29Z</dcterms:created>
  <dcterms:modified xsi:type="dcterms:W3CDTF">2024-12-26T06:14:06Z</dcterms:modified>
</cp:coreProperties>
</file>